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baronio\Desktop\"/>
    </mc:Choice>
  </mc:AlternateContent>
  <bookViews>
    <workbookView xWindow="0" yWindow="0" windowWidth="24000" windowHeight="9735"/>
  </bookViews>
  <sheets>
    <sheet name="BON CMDE NATHAN" sheetId="1" r:id="rId1"/>
  </sheets>
  <externalReferences>
    <externalReference r:id="rId2"/>
  </externalReferences>
  <definedNames>
    <definedName name="_xlnm._FilterDatabase" localSheetId="0" hidden="1">'BON CMDE NATHAN'!$A$21:$AI$572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72" i="1" l="1"/>
  <c r="N572" i="1" s="1"/>
  <c r="M572" i="1" s="1"/>
  <c r="K572" i="1"/>
  <c r="J572" i="1"/>
  <c r="I572" i="1"/>
  <c r="B572" i="1"/>
  <c r="K571" i="1"/>
  <c r="J571" i="1"/>
  <c r="L571" i="1" s="1"/>
  <c r="N571" i="1" s="1"/>
  <c r="M571" i="1" s="1"/>
  <c r="I571" i="1"/>
  <c r="B571" i="1"/>
  <c r="N570" i="1"/>
  <c r="M570" i="1" s="1"/>
  <c r="K570" i="1"/>
  <c r="J570" i="1"/>
  <c r="L570" i="1" s="1"/>
  <c r="I570" i="1"/>
  <c r="B570" i="1"/>
  <c r="M569" i="1"/>
  <c r="L569" i="1"/>
  <c r="N569" i="1" s="1"/>
  <c r="K569" i="1"/>
  <c r="J569" i="1"/>
  <c r="I569" i="1"/>
  <c r="B569" i="1"/>
  <c r="L568" i="1"/>
  <c r="K568" i="1"/>
  <c r="J568" i="1"/>
  <c r="I568" i="1"/>
  <c r="B568" i="1"/>
  <c r="K567" i="1"/>
  <c r="N567" i="1" s="1"/>
  <c r="M567" i="1" s="1"/>
  <c r="J567" i="1"/>
  <c r="L567" i="1" s="1"/>
  <c r="I567" i="1"/>
  <c r="B567" i="1"/>
  <c r="K566" i="1"/>
  <c r="J566" i="1"/>
  <c r="L566" i="1" s="1"/>
  <c r="N566" i="1" s="1"/>
  <c r="M566" i="1" s="1"/>
  <c r="I566" i="1"/>
  <c r="B566" i="1"/>
  <c r="L565" i="1"/>
  <c r="N565" i="1" s="1"/>
  <c r="M565" i="1" s="1"/>
  <c r="K565" i="1"/>
  <c r="J565" i="1"/>
  <c r="I565" i="1"/>
  <c r="B565" i="1"/>
  <c r="L564" i="1"/>
  <c r="N564" i="1" s="1"/>
  <c r="M564" i="1" s="1"/>
  <c r="K564" i="1"/>
  <c r="J564" i="1"/>
  <c r="I564" i="1"/>
  <c r="B564" i="1"/>
  <c r="K563" i="1"/>
  <c r="J563" i="1"/>
  <c r="L563" i="1" s="1"/>
  <c r="N563" i="1" s="1"/>
  <c r="M563" i="1" s="1"/>
  <c r="I563" i="1"/>
  <c r="B563" i="1"/>
  <c r="N562" i="1"/>
  <c r="M562" i="1"/>
  <c r="K562" i="1"/>
  <c r="J562" i="1"/>
  <c r="L562" i="1" s="1"/>
  <c r="I562" i="1"/>
  <c r="B562" i="1"/>
  <c r="M561" i="1"/>
  <c r="L561" i="1"/>
  <c r="N561" i="1" s="1"/>
  <c r="K561" i="1"/>
  <c r="J561" i="1"/>
  <c r="I561" i="1"/>
  <c r="B561" i="1"/>
  <c r="L560" i="1"/>
  <c r="K560" i="1"/>
  <c r="J560" i="1"/>
  <c r="I560" i="1"/>
  <c r="B560" i="1"/>
  <c r="K559" i="1"/>
  <c r="N559" i="1" s="1"/>
  <c r="M559" i="1" s="1"/>
  <c r="J559" i="1"/>
  <c r="L559" i="1" s="1"/>
  <c r="I559" i="1"/>
  <c r="B559" i="1"/>
  <c r="K558" i="1"/>
  <c r="J558" i="1"/>
  <c r="L558" i="1" s="1"/>
  <c r="N558" i="1" s="1"/>
  <c r="M558" i="1" s="1"/>
  <c r="I558" i="1"/>
  <c r="B558" i="1"/>
  <c r="L557" i="1"/>
  <c r="N557" i="1" s="1"/>
  <c r="M557" i="1" s="1"/>
  <c r="K557" i="1"/>
  <c r="J557" i="1"/>
  <c r="I557" i="1"/>
  <c r="B557" i="1"/>
  <c r="L556" i="1"/>
  <c r="N556" i="1" s="1"/>
  <c r="M556" i="1" s="1"/>
  <c r="K556" i="1"/>
  <c r="J556" i="1"/>
  <c r="I556" i="1"/>
  <c r="B556" i="1"/>
  <c r="K555" i="1"/>
  <c r="J555" i="1"/>
  <c r="L555" i="1" s="1"/>
  <c r="N555" i="1" s="1"/>
  <c r="M555" i="1" s="1"/>
  <c r="I555" i="1"/>
  <c r="B555" i="1"/>
  <c r="N554" i="1"/>
  <c r="M554" i="1"/>
  <c r="K554" i="1"/>
  <c r="J554" i="1"/>
  <c r="L554" i="1" s="1"/>
  <c r="I554" i="1"/>
  <c r="B554" i="1"/>
  <c r="M553" i="1"/>
  <c r="L553" i="1"/>
  <c r="N553" i="1" s="1"/>
  <c r="K553" i="1"/>
  <c r="J553" i="1"/>
  <c r="I553" i="1"/>
  <c r="B553" i="1"/>
  <c r="L552" i="1"/>
  <c r="K552" i="1"/>
  <c r="J552" i="1"/>
  <c r="I552" i="1"/>
  <c r="B552" i="1"/>
  <c r="N551" i="1"/>
  <c r="M551" i="1" s="1"/>
  <c r="K551" i="1"/>
  <c r="J551" i="1"/>
  <c r="L551" i="1" s="1"/>
  <c r="I551" i="1"/>
  <c r="B551" i="1"/>
  <c r="K550" i="1"/>
  <c r="J550" i="1"/>
  <c r="L550" i="1" s="1"/>
  <c r="N550" i="1" s="1"/>
  <c r="M550" i="1" s="1"/>
  <c r="I550" i="1"/>
  <c r="B550" i="1"/>
  <c r="L549" i="1"/>
  <c r="N549" i="1" s="1"/>
  <c r="M549" i="1" s="1"/>
  <c r="K549" i="1"/>
  <c r="J549" i="1"/>
  <c r="I549" i="1"/>
  <c r="B549" i="1"/>
  <c r="L548" i="1"/>
  <c r="N548" i="1" s="1"/>
  <c r="M548" i="1" s="1"/>
  <c r="K548" i="1"/>
  <c r="J548" i="1"/>
  <c r="I548" i="1"/>
  <c r="B548" i="1"/>
  <c r="K547" i="1"/>
  <c r="J547" i="1"/>
  <c r="L547" i="1" s="1"/>
  <c r="N547" i="1" s="1"/>
  <c r="M547" i="1" s="1"/>
  <c r="I547" i="1"/>
  <c r="B547" i="1"/>
  <c r="N546" i="1"/>
  <c r="M546" i="1"/>
  <c r="K546" i="1"/>
  <c r="J546" i="1"/>
  <c r="L546" i="1" s="1"/>
  <c r="I546" i="1"/>
  <c r="B546" i="1"/>
  <c r="M545" i="1"/>
  <c r="L545" i="1"/>
  <c r="N545" i="1" s="1"/>
  <c r="K545" i="1"/>
  <c r="J545" i="1"/>
  <c r="I545" i="1"/>
  <c r="B545" i="1"/>
  <c r="L544" i="1"/>
  <c r="K544" i="1"/>
  <c r="J544" i="1"/>
  <c r="I544" i="1"/>
  <c r="B544" i="1"/>
  <c r="N543" i="1"/>
  <c r="M543" i="1" s="1"/>
  <c r="K543" i="1"/>
  <c r="J543" i="1"/>
  <c r="L543" i="1" s="1"/>
  <c r="I543" i="1"/>
  <c r="B543" i="1"/>
  <c r="K542" i="1"/>
  <c r="J542" i="1"/>
  <c r="L542" i="1" s="1"/>
  <c r="N542" i="1" s="1"/>
  <c r="M542" i="1" s="1"/>
  <c r="I542" i="1"/>
  <c r="B542" i="1"/>
  <c r="L541" i="1"/>
  <c r="N541" i="1" s="1"/>
  <c r="M541" i="1" s="1"/>
  <c r="K541" i="1"/>
  <c r="J541" i="1"/>
  <c r="I541" i="1"/>
  <c r="B541" i="1"/>
  <c r="L540" i="1"/>
  <c r="N540" i="1" s="1"/>
  <c r="M540" i="1" s="1"/>
  <c r="K540" i="1"/>
  <c r="J540" i="1"/>
  <c r="I540" i="1"/>
  <c r="B540" i="1"/>
  <c r="K539" i="1"/>
  <c r="J539" i="1"/>
  <c r="L539" i="1" s="1"/>
  <c r="N539" i="1" s="1"/>
  <c r="M539" i="1" s="1"/>
  <c r="I539" i="1"/>
  <c r="B539" i="1"/>
  <c r="N538" i="1"/>
  <c r="M538" i="1"/>
  <c r="K538" i="1"/>
  <c r="J538" i="1"/>
  <c r="L538" i="1" s="1"/>
  <c r="I538" i="1"/>
  <c r="B538" i="1"/>
  <c r="M537" i="1"/>
  <c r="L537" i="1"/>
  <c r="N537" i="1" s="1"/>
  <c r="K537" i="1"/>
  <c r="J537" i="1"/>
  <c r="I537" i="1"/>
  <c r="B537" i="1"/>
  <c r="L536" i="1"/>
  <c r="K536" i="1"/>
  <c r="J536" i="1"/>
  <c r="I536" i="1"/>
  <c r="B536" i="1"/>
  <c r="N535" i="1"/>
  <c r="M535" i="1" s="1"/>
  <c r="K535" i="1"/>
  <c r="J535" i="1"/>
  <c r="L535" i="1" s="1"/>
  <c r="I535" i="1"/>
  <c r="B535" i="1"/>
  <c r="K534" i="1"/>
  <c r="J534" i="1"/>
  <c r="L534" i="1" s="1"/>
  <c r="N534" i="1" s="1"/>
  <c r="M534" i="1" s="1"/>
  <c r="I534" i="1"/>
  <c r="B534" i="1"/>
  <c r="L533" i="1"/>
  <c r="N533" i="1" s="1"/>
  <c r="M533" i="1" s="1"/>
  <c r="K533" i="1"/>
  <c r="J533" i="1"/>
  <c r="I533" i="1"/>
  <c r="B533" i="1"/>
  <c r="L532" i="1"/>
  <c r="N532" i="1" s="1"/>
  <c r="M532" i="1" s="1"/>
  <c r="K532" i="1"/>
  <c r="J532" i="1"/>
  <c r="I532" i="1"/>
  <c r="B532" i="1"/>
  <c r="K531" i="1"/>
  <c r="J531" i="1"/>
  <c r="L531" i="1" s="1"/>
  <c r="N531" i="1" s="1"/>
  <c r="M531" i="1" s="1"/>
  <c r="I531" i="1"/>
  <c r="B531" i="1"/>
  <c r="N530" i="1"/>
  <c r="M530" i="1"/>
  <c r="K530" i="1"/>
  <c r="J530" i="1"/>
  <c r="L530" i="1" s="1"/>
  <c r="I530" i="1"/>
  <c r="B530" i="1"/>
  <c r="M529" i="1"/>
  <c r="L529" i="1"/>
  <c r="N529" i="1" s="1"/>
  <c r="K529" i="1"/>
  <c r="J529" i="1"/>
  <c r="I529" i="1"/>
  <c r="B529" i="1"/>
  <c r="L528" i="1"/>
  <c r="K528" i="1"/>
  <c r="J528" i="1"/>
  <c r="I528" i="1"/>
  <c r="B528" i="1"/>
  <c r="N527" i="1"/>
  <c r="M527" i="1" s="1"/>
  <c r="K527" i="1"/>
  <c r="J527" i="1"/>
  <c r="L527" i="1" s="1"/>
  <c r="I527" i="1"/>
  <c r="B527" i="1"/>
  <c r="K526" i="1"/>
  <c r="J526" i="1"/>
  <c r="L526" i="1" s="1"/>
  <c r="N526" i="1" s="1"/>
  <c r="M526" i="1" s="1"/>
  <c r="I526" i="1"/>
  <c r="B526" i="1"/>
  <c r="L525" i="1"/>
  <c r="N525" i="1" s="1"/>
  <c r="M525" i="1" s="1"/>
  <c r="K525" i="1"/>
  <c r="J525" i="1"/>
  <c r="I525" i="1"/>
  <c r="B525" i="1"/>
  <c r="L524" i="1"/>
  <c r="N524" i="1" s="1"/>
  <c r="M524" i="1" s="1"/>
  <c r="K524" i="1"/>
  <c r="J524" i="1"/>
  <c r="I524" i="1"/>
  <c r="B524" i="1"/>
  <c r="K523" i="1"/>
  <c r="J523" i="1"/>
  <c r="L523" i="1" s="1"/>
  <c r="N523" i="1" s="1"/>
  <c r="M523" i="1" s="1"/>
  <c r="I523" i="1"/>
  <c r="B523" i="1"/>
  <c r="N522" i="1"/>
  <c r="M522" i="1"/>
  <c r="K522" i="1"/>
  <c r="J522" i="1"/>
  <c r="L522" i="1" s="1"/>
  <c r="I522" i="1"/>
  <c r="B522" i="1"/>
  <c r="M521" i="1"/>
  <c r="L521" i="1"/>
  <c r="N521" i="1" s="1"/>
  <c r="K521" i="1"/>
  <c r="J521" i="1"/>
  <c r="I521" i="1"/>
  <c r="B521" i="1"/>
  <c r="L520" i="1"/>
  <c r="K520" i="1"/>
  <c r="J520" i="1"/>
  <c r="I520" i="1"/>
  <c r="B520" i="1"/>
  <c r="N519" i="1"/>
  <c r="M519" i="1" s="1"/>
  <c r="K519" i="1"/>
  <c r="J519" i="1"/>
  <c r="L519" i="1" s="1"/>
  <c r="I519" i="1"/>
  <c r="B519" i="1"/>
  <c r="K518" i="1"/>
  <c r="J518" i="1"/>
  <c r="L518" i="1" s="1"/>
  <c r="N518" i="1" s="1"/>
  <c r="M518" i="1" s="1"/>
  <c r="I518" i="1"/>
  <c r="B518" i="1"/>
  <c r="L517" i="1"/>
  <c r="N517" i="1" s="1"/>
  <c r="M517" i="1" s="1"/>
  <c r="K517" i="1"/>
  <c r="J517" i="1"/>
  <c r="I517" i="1"/>
  <c r="B517" i="1"/>
  <c r="L516" i="1"/>
  <c r="N516" i="1" s="1"/>
  <c r="M516" i="1" s="1"/>
  <c r="K516" i="1"/>
  <c r="J516" i="1"/>
  <c r="I516" i="1"/>
  <c r="B516" i="1"/>
  <c r="K515" i="1"/>
  <c r="J515" i="1"/>
  <c r="L515" i="1" s="1"/>
  <c r="N515" i="1" s="1"/>
  <c r="M515" i="1" s="1"/>
  <c r="I515" i="1"/>
  <c r="B515" i="1"/>
  <c r="N514" i="1"/>
  <c r="M514" i="1"/>
  <c r="K514" i="1"/>
  <c r="J514" i="1"/>
  <c r="L514" i="1" s="1"/>
  <c r="I514" i="1"/>
  <c r="B514" i="1"/>
  <c r="M513" i="1"/>
  <c r="L513" i="1"/>
  <c r="N513" i="1" s="1"/>
  <c r="K513" i="1"/>
  <c r="J513" i="1"/>
  <c r="I513" i="1"/>
  <c r="B513" i="1"/>
  <c r="L512" i="1"/>
  <c r="K512" i="1"/>
  <c r="J512" i="1"/>
  <c r="I512" i="1"/>
  <c r="B512" i="1"/>
  <c r="N511" i="1"/>
  <c r="M511" i="1" s="1"/>
  <c r="K511" i="1"/>
  <c r="J511" i="1"/>
  <c r="L511" i="1" s="1"/>
  <c r="I511" i="1"/>
  <c r="B511" i="1"/>
  <c r="K510" i="1"/>
  <c r="J510" i="1"/>
  <c r="L510" i="1" s="1"/>
  <c r="N510" i="1" s="1"/>
  <c r="M510" i="1" s="1"/>
  <c r="I510" i="1"/>
  <c r="B510" i="1"/>
  <c r="L509" i="1"/>
  <c r="N509" i="1" s="1"/>
  <c r="M509" i="1" s="1"/>
  <c r="K509" i="1"/>
  <c r="J509" i="1"/>
  <c r="I509" i="1"/>
  <c r="B509" i="1"/>
  <c r="L508" i="1"/>
  <c r="N508" i="1" s="1"/>
  <c r="M508" i="1" s="1"/>
  <c r="K508" i="1"/>
  <c r="J508" i="1"/>
  <c r="I508" i="1"/>
  <c r="B508" i="1"/>
  <c r="K507" i="1"/>
  <c r="J507" i="1"/>
  <c r="L507" i="1" s="1"/>
  <c r="N507" i="1" s="1"/>
  <c r="M507" i="1" s="1"/>
  <c r="I507" i="1"/>
  <c r="B507" i="1"/>
  <c r="N506" i="1"/>
  <c r="M506" i="1"/>
  <c r="K506" i="1"/>
  <c r="J506" i="1"/>
  <c r="L506" i="1" s="1"/>
  <c r="I506" i="1"/>
  <c r="B506" i="1"/>
  <c r="M505" i="1"/>
  <c r="L505" i="1"/>
  <c r="N505" i="1" s="1"/>
  <c r="K505" i="1"/>
  <c r="J505" i="1"/>
  <c r="I505" i="1"/>
  <c r="B505" i="1"/>
  <c r="L504" i="1"/>
  <c r="K504" i="1"/>
  <c r="J504" i="1"/>
  <c r="I504" i="1"/>
  <c r="B504" i="1"/>
  <c r="N503" i="1"/>
  <c r="M503" i="1" s="1"/>
  <c r="K503" i="1"/>
  <c r="J503" i="1"/>
  <c r="L503" i="1" s="1"/>
  <c r="I503" i="1"/>
  <c r="B503" i="1"/>
  <c r="K502" i="1"/>
  <c r="J502" i="1"/>
  <c r="L502" i="1" s="1"/>
  <c r="N502" i="1" s="1"/>
  <c r="M502" i="1" s="1"/>
  <c r="I502" i="1"/>
  <c r="B502" i="1"/>
  <c r="L501" i="1"/>
  <c r="N501" i="1" s="1"/>
  <c r="M501" i="1" s="1"/>
  <c r="K501" i="1"/>
  <c r="J501" i="1"/>
  <c r="I501" i="1"/>
  <c r="B501" i="1"/>
  <c r="L500" i="1"/>
  <c r="N500" i="1" s="1"/>
  <c r="M500" i="1" s="1"/>
  <c r="K500" i="1"/>
  <c r="J500" i="1"/>
  <c r="I500" i="1"/>
  <c r="B500" i="1"/>
  <c r="K499" i="1"/>
  <c r="J499" i="1"/>
  <c r="L499" i="1" s="1"/>
  <c r="N499" i="1" s="1"/>
  <c r="M499" i="1" s="1"/>
  <c r="I499" i="1"/>
  <c r="B499" i="1"/>
  <c r="N498" i="1"/>
  <c r="M498" i="1"/>
  <c r="K498" i="1"/>
  <c r="J498" i="1"/>
  <c r="L498" i="1" s="1"/>
  <c r="I498" i="1"/>
  <c r="B498" i="1"/>
  <c r="M497" i="1"/>
  <c r="L497" i="1"/>
  <c r="N497" i="1" s="1"/>
  <c r="K497" i="1"/>
  <c r="J497" i="1"/>
  <c r="I497" i="1"/>
  <c r="B497" i="1"/>
  <c r="L496" i="1"/>
  <c r="K496" i="1"/>
  <c r="J496" i="1"/>
  <c r="I496" i="1"/>
  <c r="B496" i="1"/>
  <c r="N495" i="1"/>
  <c r="M495" i="1" s="1"/>
  <c r="K495" i="1"/>
  <c r="J495" i="1"/>
  <c r="L495" i="1" s="1"/>
  <c r="I495" i="1"/>
  <c r="B495" i="1"/>
  <c r="K494" i="1"/>
  <c r="J494" i="1"/>
  <c r="L494" i="1" s="1"/>
  <c r="N494" i="1" s="1"/>
  <c r="M494" i="1" s="1"/>
  <c r="I494" i="1"/>
  <c r="B494" i="1"/>
  <c r="L493" i="1"/>
  <c r="N493" i="1" s="1"/>
  <c r="M493" i="1" s="1"/>
  <c r="K493" i="1"/>
  <c r="J493" i="1"/>
  <c r="I493" i="1"/>
  <c r="B493" i="1"/>
  <c r="L492" i="1"/>
  <c r="N492" i="1" s="1"/>
  <c r="M492" i="1" s="1"/>
  <c r="K492" i="1"/>
  <c r="J492" i="1"/>
  <c r="I492" i="1"/>
  <c r="B492" i="1"/>
  <c r="K491" i="1"/>
  <c r="J491" i="1"/>
  <c r="L491" i="1" s="1"/>
  <c r="N491" i="1" s="1"/>
  <c r="M491" i="1" s="1"/>
  <c r="I491" i="1"/>
  <c r="B491" i="1"/>
  <c r="N490" i="1"/>
  <c r="M490" i="1"/>
  <c r="K490" i="1"/>
  <c r="J490" i="1"/>
  <c r="L490" i="1" s="1"/>
  <c r="I490" i="1"/>
  <c r="B490" i="1"/>
  <c r="M489" i="1"/>
  <c r="L489" i="1"/>
  <c r="N489" i="1" s="1"/>
  <c r="K489" i="1"/>
  <c r="J489" i="1"/>
  <c r="I489" i="1"/>
  <c r="B489" i="1"/>
  <c r="L488" i="1"/>
  <c r="K488" i="1"/>
  <c r="J488" i="1"/>
  <c r="I488" i="1"/>
  <c r="B488" i="1"/>
  <c r="N487" i="1"/>
  <c r="M487" i="1" s="1"/>
  <c r="K487" i="1"/>
  <c r="J487" i="1"/>
  <c r="L487" i="1" s="1"/>
  <c r="I487" i="1"/>
  <c r="B487" i="1"/>
  <c r="K486" i="1"/>
  <c r="J486" i="1"/>
  <c r="L486" i="1" s="1"/>
  <c r="N486" i="1" s="1"/>
  <c r="M486" i="1" s="1"/>
  <c r="I486" i="1"/>
  <c r="B486" i="1"/>
  <c r="L485" i="1"/>
  <c r="N485" i="1" s="1"/>
  <c r="M485" i="1" s="1"/>
  <c r="K485" i="1"/>
  <c r="J485" i="1"/>
  <c r="I485" i="1"/>
  <c r="B485" i="1"/>
  <c r="L484" i="1"/>
  <c r="N484" i="1" s="1"/>
  <c r="M484" i="1" s="1"/>
  <c r="K484" i="1"/>
  <c r="J484" i="1"/>
  <c r="I484" i="1"/>
  <c r="B484" i="1"/>
  <c r="K483" i="1"/>
  <c r="J483" i="1"/>
  <c r="L483" i="1" s="1"/>
  <c r="N483" i="1" s="1"/>
  <c r="M483" i="1" s="1"/>
  <c r="I483" i="1"/>
  <c r="B483" i="1"/>
  <c r="N482" i="1"/>
  <c r="M482" i="1"/>
  <c r="K482" i="1"/>
  <c r="J482" i="1"/>
  <c r="L482" i="1" s="1"/>
  <c r="I482" i="1"/>
  <c r="B482" i="1"/>
  <c r="M481" i="1"/>
  <c r="L481" i="1"/>
  <c r="N481" i="1" s="1"/>
  <c r="K481" i="1"/>
  <c r="J481" i="1"/>
  <c r="I481" i="1"/>
  <c r="B481" i="1"/>
  <c r="L480" i="1"/>
  <c r="K480" i="1"/>
  <c r="J480" i="1"/>
  <c r="I480" i="1"/>
  <c r="B480" i="1"/>
  <c r="N479" i="1"/>
  <c r="M479" i="1" s="1"/>
  <c r="K479" i="1"/>
  <c r="J479" i="1"/>
  <c r="L479" i="1" s="1"/>
  <c r="I479" i="1"/>
  <c r="B479" i="1"/>
  <c r="K478" i="1"/>
  <c r="J478" i="1"/>
  <c r="L478" i="1" s="1"/>
  <c r="N478" i="1" s="1"/>
  <c r="M478" i="1" s="1"/>
  <c r="I478" i="1"/>
  <c r="B478" i="1"/>
  <c r="L477" i="1"/>
  <c r="N477" i="1" s="1"/>
  <c r="M477" i="1" s="1"/>
  <c r="K477" i="1"/>
  <c r="J477" i="1"/>
  <c r="I477" i="1"/>
  <c r="B477" i="1"/>
  <c r="L476" i="1"/>
  <c r="N476" i="1" s="1"/>
  <c r="M476" i="1" s="1"/>
  <c r="K476" i="1"/>
  <c r="J476" i="1"/>
  <c r="I476" i="1"/>
  <c r="B476" i="1"/>
  <c r="K475" i="1"/>
  <c r="J475" i="1"/>
  <c r="L475" i="1" s="1"/>
  <c r="N475" i="1" s="1"/>
  <c r="M475" i="1" s="1"/>
  <c r="I475" i="1"/>
  <c r="B475" i="1"/>
  <c r="N474" i="1"/>
  <c r="M474" i="1"/>
  <c r="K474" i="1"/>
  <c r="J474" i="1"/>
  <c r="L474" i="1" s="1"/>
  <c r="I474" i="1"/>
  <c r="B474" i="1"/>
  <c r="M473" i="1"/>
  <c r="L473" i="1"/>
  <c r="N473" i="1" s="1"/>
  <c r="K473" i="1"/>
  <c r="J473" i="1"/>
  <c r="I473" i="1"/>
  <c r="B473" i="1"/>
  <c r="L472" i="1"/>
  <c r="K472" i="1"/>
  <c r="J472" i="1"/>
  <c r="I472" i="1"/>
  <c r="B472" i="1"/>
  <c r="N471" i="1"/>
  <c r="M471" i="1" s="1"/>
  <c r="K471" i="1"/>
  <c r="J471" i="1"/>
  <c r="L471" i="1" s="1"/>
  <c r="I471" i="1"/>
  <c r="B471" i="1"/>
  <c r="K470" i="1"/>
  <c r="J470" i="1"/>
  <c r="L470" i="1" s="1"/>
  <c r="N470" i="1" s="1"/>
  <c r="M470" i="1" s="1"/>
  <c r="I470" i="1"/>
  <c r="B470" i="1"/>
  <c r="L469" i="1"/>
  <c r="N469" i="1" s="1"/>
  <c r="M469" i="1" s="1"/>
  <c r="K469" i="1"/>
  <c r="J469" i="1"/>
  <c r="I469" i="1"/>
  <c r="B469" i="1"/>
  <c r="L468" i="1"/>
  <c r="N468" i="1" s="1"/>
  <c r="M468" i="1" s="1"/>
  <c r="K468" i="1"/>
  <c r="J468" i="1"/>
  <c r="I468" i="1"/>
  <c r="B468" i="1"/>
  <c r="K467" i="1"/>
  <c r="J467" i="1"/>
  <c r="L467" i="1" s="1"/>
  <c r="N467" i="1" s="1"/>
  <c r="M467" i="1" s="1"/>
  <c r="I467" i="1"/>
  <c r="B467" i="1"/>
  <c r="N466" i="1"/>
  <c r="M466" i="1"/>
  <c r="K466" i="1"/>
  <c r="J466" i="1"/>
  <c r="L466" i="1" s="1"/>
  <c r="I466" i="1"/>
  <c r="B466" i="1"/>
  <c r="M465" i="1"/>
  <c r="L465" i="1"/>
  <c r="N465" i="1" s="1"/>
  <c r="K465" i="1"/>
  <c r="J465" i="1"/>
  <c r="I465" i="1"/>
  <c r="B465" i="1"/>
  <c r="L464" i="1"/>
  <c r="K464" i="1"/>
  <c r="J464" i="1"/>
  <c r="I464" i="1"/>
  <c r="B464" i="1"/>
  <c r="K463" i="1"/>
  <c r="N463" i="1" s="1"/>
  <c r="M463" i="1" s="1"/>
  <c r="J463" i="1"/>
  <c r="L463" i="1" s="1"/>
  <c r="I463" i="1"/>
  <c r="B463" i="1"/>
  <c r="N462" i="1"/>
  <c r="M462" i="1" s="1"/>
  <c r="K462" i="1"/>
  <c r="J462" i="1"/>
  <c r="L462" i="1" s="1"/>
  <c r="I462" i="1"/>
  <c r="B462" i="1"/>
  <c r="L461" i="1"/>
  <c r="N461" i="1" s="1"/>
  <c r="M461" i="1" s="1"/>
  <c r="K461" i="1"/>
  <c r="J461" i="1"/>
  <c r="I461" i="1"/>
  <c r="B461" i="1"/>
  <c r="K460" i="1"/>
  <c r="J460" i="1"/>
  <c r="L460" i="1" s="1"/>
  <c r="N460" i="1" s="1"/>
  <c r="M460" i="1" s="1"/>
  <c r="I460" i="1"/>
  <c r="B460" i="1"/>
  <c r="K459" i="1"/>
  <c r="J459" i="1"/>
  <c r="L459" i="1" s="1"/>
  <c r="N459" i="1" s="1"/>
  <c r="M459" i="1" s="1"/>
  <c r="I459" i="1"/>
  <c r="B459" i="1"/>
  <c r="M458" i="1"/>
  <c r="L458" i="1"/>
  <c r="N458" i="1" s="1"/>
  <c r="K458" i="1"/>
  <c r="J458" i="1"/>
  <c r="I458" i="1"/>
  <c r="B458" i="1"/>
  <c r="L457" i="1"/>
  <c r="K457" i="1"/>
  <c r="J457" i="1"/>
  <c r="I457" i="1"/>
  <c r="B457" i="1"/>
  <c r="K456" i="1"/>
  <c r="N456" i="1" s="1"/>
  <c r="M456" i="1" s="1"/>
  <c r="J456" i="1"/>
  <c r="L456" i="1" s="1"/>
  <c r="I456" i="1"/>
  <c r="B456" i="1"/>
  <c r="N455" i="1"/>
  <c r="M455" i="1" s="1"/>
  <c r="K455" i="1"/>
  <c r="J455" i="1"/>
  <c r="L455" i="1" s="1"/>
  <c r="I455" i="1"/>
  <c r="B455" i="1"/>
  <c r="L454" i="1"/>
  <c r="N454" i="1" s="1"/>
  <c r="M454" i="1" s="1"/>
  <c r="K454" i="1"/>
  <c r="J454" i="1"/>
  <c r="I454" i="1"/>
  <c r="B454" i="1"/>
  <c r="L453" i="1"/>
  <c r="N453" i="1" s="1"/>
  <c r="M453" i="1" s="1"/>
  <c r="K453" i="1"/>
  <c r="J453" i="1"/>
  <c r="I453" i="1"/>
  <c r="B453" i="1"/>
  <c r="K452" i="1"/>
  <c r="J452" i="1"/>
  <c r="L452" i="1" s="1"/>
  <c r="N452" i="1" s="1"/>
  <c r="M452" i="1" s="1"/>
  <c r="I452" i="1"/>
  <c r="B452" i="1"/>
  <c r="K451" i="1"/>
  <c r="J451" i="1"/>
  <c r="L451" i="1" s="1"/>
  <c r="N451" i="1" s="1"/>
  <c r="M451" i="1" s="1"/>
  <c r="I451" i="1"/>
  <c r="B451" i="1"/>
  <c r="M450" i="1"/>
  <c r="L450" i="1"/>
  <c r="N450" i="1" s="1"/>
  <c r="K450" i="1"/>
  <c r="J450" i="1"/>
  <c r="I450" i="1"/>
  <c r="B450" i="1"/>
  <c r="L449" i="1"/>
  <c r="K449" i="1"/>
  <c r="J449" i="1"/>
  <c r="I449" i="1"/>
  <c r="B449" i="1"/>
  <c r="K448" i="1"/>
  <c r="N448" i="1" s="1"/>
  <c r="M448" i="1" s="1"/>
  <c r="J448" i="1"/>
  <c r="L448" i="1" s="1"/>
  <c r="I448" i="1"/>
  <c r="B448" i="1"/>
  <c r="N447" i="1"/>
  <c r="M447" i="1" s="1"/>
  <c r="K447" i="1"/>
  <c r="J447" i="1"/>
  <c r="L447" i="1" s="1"/>
  <c r="I447" i="1"/>
  <c r="B447" i="1"/>
  <c r="L446" i="1"/>
  <c r="N446" i="1" s="1"/>
  <c r="M446" i="1" s="1"/>
  <c r="K446" i="1"/>
  <c r="J446" i="1"/>
  <c r="I446" i="1"/>
  <c r="B446" i="1"/>
  <c r="L445" i="1"/>
  <c r="N445" i="1" s="1"/>
  <c r="M445" i="1" s="1"/>
  <c r="K445" i="1"/>
  <c r="J445" i="1"/>
  <c r="I445" i="1"/>
  <c r="B445" i="1"/>
  <c r="K444" i="1"/>
  <c r="J444" i="1"/>
  <c r="L444" i="1" s="1"/>
  <c r="N444" i="1" s="1"/>
  <c r="M444" i="1" s="1"/>
  <c r="I444" i="1"/>
  <c r="B444" i="1"/>
  <c r="K443" i="1"/>
  <c r="J443" i="1"/>
  <c r="L443" i="1" s="1"/>
  <c r="N443" i="1" s="1"/>
  <c r="M443" i="1" s="1"/>
  <c r="I443" i="1"/>
  <c r="B443" i="1"/>
  <c r="M442" i="1"/>
  <c r="L442" i="1"/>
  <c r="N442" i="1" s="1"/>
  <c r="K442" i="1"/>
  <c r="J442" i="1"/>
  <c r="I442" i="1"/>
  <c r="B442" i="1"/>
  <c r="L441" i="1"/>
  <c r="K441" i="1"/>
  <c r="J441" i="1"/>
  <c r="I441" i="1"/>
  <c r="B441" i="1"/>
  <c r="K440" i="1"/>
  <c r="N440" i="1" s="1"/>
  <c r="M440" i="1" s="1"/>
  <c r="J440" i="1"/>
  <c r="L440" i="1" s="1"/>
  <c r="I440" i="1"/>
  <c r="B440" i="1"/>
  <c r="N439" i="1"/>
  <c r="M439" i="1" s="1"/>
  <c r="K439" i="1"/>
  <c r="J439" i="1"/>
  <c r="L439" i="1" s="1"/>
  <c r="I439" i="1"/>
  <c r="B439" i="1"/>
  <c r="L438" i="1"/>
  <c r="N438" i="1" s="1"/>
  <c r="M438" i="1" s="1"/>
  <c r="K438" i="1"/>
  <c r="J438" i="1"/>
  <c r="I438" i="1"/>
  <c r="B438" i="1"/>
  <c r="L437" i="1"/>
  <c r="N437" i="1" s="1"/>
  <c r="M437" i="1" s="1"/>
  <c r="K437" i="1"/>
  <c r="J437" i="1"/>
  <c r="I437" i="1"/>
  <c r="B437" i="1"/>
  <c r="K436" i="1"/>
  <c r="J436" i="1"/>
  <c r="L436" i="1" s="1"/>
  <c r="N436" i="1" s="1"/>
  <c r="M436" i="1" s="1"/>
  <c r="I436" i="1"/>
  <c r="B436" i="1"/>
  <c r="K435" i="1"/>
  <c r="J435" i="1"/>
  <c r="L435" i="1" s="1"/>
  <c r="N435" i="1" s="1"/>
  <c r="M435" i="1" s="1"/>
  <c r="I435" i="1"/>
  <c r="B435" i="1"/>
  <c r="M434" i="1"/>
  <c r="L434" i="1"/>
  <c r="N434" i="1" s="1"/>
  <c r="K434" i="1"/>
  <c r="J434" i="1"/>
  <c r="I434" i="1"/>
  <c r="B434" i="1"/>
  <c r="L433" i="1"/>
  <c r="K433" i="1"/>
  <c r="J433" i="1"/>
  <c r="I433" i="1"/>
  <c r="B433" i="1"/>
  <c r="K432" i="1"/>
  <c r="N432" i="1" s="1"/>
  <c r="M432" i="1" s="1"/>
  <c r="J432" i="1"/>
  <c r="L432" i="1" s="1"/>
  <c r="I432" i="1"/>
  <c r="B432" i="1"/>
  <c r="N431" i="1"/>
  <c r="M431" i="1" s="1"/>
  <c r="K431" i="1"/>
  <c r="J431" i="1"/>
  <c r="L431" i="1" s="1"/>
  <c r="I431" i="1"/>
  <c r="B431" i="1"/>
  <c r="L430" i="1"/>
  <c r="N430" i="1" s="1"/>
  <c r="M430" i="1" s="1"/>
  <c r="K430" i="1"/>
  <c r="J430" i="1"/>
  <c r="I430" i="1"/>
  <c r="B430" i="1"/>
  <c r="L429" i="1"/>
  <c r="N429" i="1" s="1"/>
  <c r="M429" i="1" s="1"/>
  <c r="K429" i="1"/>
  <c r="J429" i="1"/>
  <c r="I429" i="1"/>
  <c r="B429" i="1"/>
  <c r="K428" i="1"/>
  <c r="J428" i="1"/>
  <c r="L428" i="1" s="1"/>
  <c r="N428" i="1" s="1"/>
  <c r="M428" i="1" s="1"/>
  <c r="I428" i="1"/>
  <c r="B428" i="1"/>
  <c r="K427" i="1"/>
  <c r="J427" i="1"/>
  <c r="L427" i="1" s="1"/>
  <c r="N427" i="1" s="1"/>
  <c r="M427" i="1" s="1"/>
  <c r="I427" i="1"/>
  <c r="B427" i="1"/>
  <c r="M426" i="1"/>
  <c r="L426" i="1"/>
  <c r="N426" i="1" s="1"/>
  <c r="K426" i="1"/>
  <c r="J426" i="1"/>
  <c r="I426" i="1"/>
  <c r="B426" i="1"/>
  <c r="L425" i="1"/>
  <c r="K425" i="1"/>
  <c r="J425" i="1"/>
  <c r="I425" i="1"/>
  <c r="B425" i="1"/>
  <c r="K424" i="1"/>
  <c r="N424" i="1" s="1"/>
  <c r="M424" i="1" s="1"/>
  <c r="J424" i="1"/>
  <c r="L424" i="1" s="1"/>
  <c r="I424" i="1"/>
  <c r="B424" i="1"/>
  <c r="N423" i="1"/>
  <c r="M423" i="1" s="1"/>
  <c r="K423" i="1"/>
  <c r="J423" i="1"/>
  <c r="L423" i="1" s="1"/>
  <c r="I423" i="1"/>
  <c r="B423" i="1"/>
  <c r="L422" i="1"/>
  <c r="N422" i="1" s="1"/>
  <c r="M422" i="1" s="1"/>
  <c r="K422" i="1"/>
  <c r="J422" i="1"/>
  <c r="I422" i="1"/>
  <c r="B422" i="1"/>
  <c r="L421" i="1"/>
  <c r="N421" i="1" s="1"/>
  <c r="M421" i="1" s="1"/>
  <c r="K421" i="1"/>
  <c r="J421" i="1"/>
  <c r="I421" i="1"/>
  <c r="B421" i="1"/>
  <c r="K420" i="1"/>
  <c r="J420" i="1"/>
  <c r="L420" i="1" s="1"/>
  <c r="N420" i="1" s="1"/>
  <c r="M420" i="1" s="1"/>
  <c r="I420" i="1"/>
  <c r="B420" i="1"/>
  <c r="N419" i="1"/>
  <c r="M419" i="1"/>
  <c r="K419" i="1"/>
  <c r="J419" i="1"/>
  <c r="L419" i="1" s="1"/>
  <c r="I419" i="1"/>
  <c r="B419" i="1"/>
  <c r="L418" i="1"/>
  <c r="N418" i="1" s="1"/>
  <c r="M418" i="1" s="1"/>
  <c r="K418" i="1"/>
  <c r="J418" i="1"/>
  <c r="I418" i="1"/>
  <c r="B418" i="1"/>
  <c r="M417" i="1"/>
  <c r="L417" i="1"/>
  <c r="N417" i="1" s="1"/>
  <c r="K417" i="1"/>
  <c r="J417" i="1"/>
  <c r="I417" i="1"/>
  <c r="B417" i="1"/>
  <c r="L416" i="1"/>
  <c r="N416" i="1" s="1"/>
  <c r="M416" i="1" s="1"/>
  <c r="K416" i="1"/>
  <c r="J416" i="1"/>
  <c r="I416" i="1"/>
  <c r="B416" i="1"/>
  <c r="N415" i="1"/>
  <c r="M415" i="1" s="1"/>
  <c r="K415" i="1"/>
  <c r="J415" i="1"/>
  <c r="L415" i="1" s="1"/>
  <c r="I415" i="1"/>
  <c r="B415" i="1"/>
  <c r="L414" i="1"/>
  <c r="N414" i="1" s="1"/>
  <c r="M414" i="1" s="1"/>
  <c r="K414" i="1"/>
  <c r="J414" i="1"/>
  <c r="I414" i="1"/>
  <c r="B414" i="1"/>
  <c r="L413" i="1"/>
  <c r="K413" i="1"/>
  <c r="J413" i="1"/>
  <c r="I413" i="1"/>
  <c r="B413" i="1"/>
  <c r="L412" i="1"/>
  <c r="N412" i="1" s="1"/>
  <c r="M412" i="1" s="1"/>
  <c r="K412" i="1"/>
  <c r="J412" i="1"/>
  <c r="I412" i="1"/>
  <c r="B412" i="1"/>
  <c r="K411" i="1"/>
  <c r="J411" i="1"/>
  <c r="L411" i="1" s="1"/>
  <c r="N411" i="1" s="1"/>
  <c r="M411" i="1" s="1"/>
  <c r="I411" i="1"/>
  <c r="B411" i="1"/>
  <c r="K410" i="1"/>
  <c r="J410" i="1"/>
  <c r="L410" i="1" s="1"/>
  <c r="N410" i="1" s="1"/>
  <c r="M410" i="1" s="1"/>
  <c r="I410" i="1"/>
  <c r="B410" i="1"/>
  <c r="L409" i="1"/>
  <c r="K409" i="1"/>
  <c r="J409" i="1"/>
  <c r="I409" i="1"/>
  <c r="B409" i="1"/>
  <c r="K408" i="1"/>
  <c r="J408" i="1"/>
  <c r="L408" i="1" s="1"/>
  <c r="N408" i="1" s="1"/>
  <c r="M408" i="1" s="1"/>
  <c r="I408" i="1"/>
  <c r="B408" i="1"/>
  <c r="K407" i="1"/>
  <c r="J407" i="1"/>
  <c r="L407" i="1" s="1"/>
  <c r="N407" i="1" s="1"/>
  <c r="M407" i="1" s="1"/>
  <c r="I407" i="1"/>
  <c r="B407" i="1"/>
  <c r="K406" i="1"/>
  <c r="J406" i="1"/>
  <c r="L406" i="1" s="1"/>
  <c r="N406" i="1" s="1"/>
  <c r="M406" i="1" s="1"/>
  <c r="I406" i="1"/>
  <c r="B406" i="1"/>
  <c r="L405" i="1"/>
  <c r="N405" i="1" s="1"/>
  <c r="M405" i="1" s="1"/>
  <c r="K405" i="1"/>
  <c r="J405" i="1"/>
  <c r="I405" i="1"/>
  <c r="B405" i="1"/>
  <c r="K404" i="1"/>
  <c r="J404" i="1"/>
  <c r="L404" i="1" s="1"/>
  <c r="N404" i="1" s="1"/>
  <c r="M404" i="1" s="1"/>
  <c r="I404" i="1"/>
  <c r="B404" i="1"/>
  <c r="N403" i="1"/>
  <c r="M403" i="1"/>
  <c r="K403" i="1"/>
  <c r="J403" i="1"/>
  <c r="L403" i="1" s="1"/>
  <c r="I403" i="1"/>
  <c r="B403" i="1"/>
  <c r="L402" i="1"/>
  <c r="N402" i="1" s="1"/>
  <c r="M402" i="1" s="1"/>
  <c r="K402" i="1"/>
  <c r="J402" i="1"/>
  <c r="I402" i="1"/>
  <c r="B402" i="1"/>
  <c r="M401" i="1"/>
  <c r="L401" i="1"/>
  <c r="N401" i="1" s="1"/>
  <c r="K401" i="1"/>
  <c r="J401" i="1"/>
  <c r="I401" i="1"/>
  <c r="B401" i="1"/>
  <c r="L400" i="1"/>
  <c r="N400" i="1" s="1"/>
  <c r="M400" i="1" s="1"/>
  <c r="K400" i="1"/>
  <c r="J400" i="1"/>
  <c r="I400" i="1"/>
  <c r="B400" i="1"/>
  <c r="N399" i="1"/>
  <c r="M399" i="1" s="1"/>
  <c r="K399" i="1"/>
  <c r="J399" i="1"/>
  <c r="L399" i="1" s="1"/>
  <c r="I399" i="1"/>
  <c r="B399" i="1"/>
  <c r="L398" i="1"/>
  <c r="N398" i="1" s="1"/>
  <c r="M398" i="1" s="1"/>
  <c r="K398" i="1"/>
  <c r="J398" i="1"/>
  <c r="I398" i="1"/>
  <c r="B398" i="1"/>
  <c r="L397" i="1"/>
  <c r="K397" i="1"/>
  <c r="J397" i="1"/>
  <c r="I397" i="1"/>
  <c r="B397" i="1"/>
  <c r="L396" i="1"/>
  <c r="N396" i="1" s="1"/>
  <c r="M396" i="1" s="1"/>
  <c r="K396" i="1"/>
  <c r="J396" i="1"/>
  <c r="I396" i="1"/>
  <c r="B396" i="1"/>
  <c r="K395" i="1"/>
  <c r="J395" i="1"/>
  <c r="L395" i="1" s="1"/>
  <c r="N395" i="1" s="1"/>
  <c r="M395" i="1" s="1"/>
  <c r="I395" i="1"/>
  <c r="B395" i="1"/>
  <c r="K394" i="1"/>
  <c r="J394" i="1"/>
  <c r="L394" i="1" s="1"/>
  <c r="N394" i="1" s="1"/>
  <c r="M394" i="1" s="1"/>
  <c r="I394" i="1"/>
  <c r="B394" i="1"/>
  <c r="L393" i="1"/>
  <c r="K393" i="1"/>
  <c r="J393" i="1"/>
  <c r="I393" i="1"/>
  <c r="B393" i="1"/>
  <c r="K392" i="1"/>
  <c r="J392" i="1"/>
  <c r="L392" i="1" s="1"/>
  <c r="N392" i="1" s="1"/>
  <c r="M392" i="1" s="1"/>
  <c r="I392" i="1"/>
  <c r="B392" i="1"/>
  <c r="K391" i="1"/>
  <c r="J391" i="1"/>
  <c r="L391" i="1" s="1"/>
  <c r="N391" i="1" s="1"/>
  <c r="M391" i="1" s="1"/>
  <c r="I391" i="1"/>
  <c r="B391" i="1"/>
  <c r="K390" i="1"/>
  <c r="J390" i="1"/>
  <c r="L390" i="1" s="1"/>
  <c r="N390" i="1" s="1"/>
  <c r="M390" i="1" s="1"/>
  <c r="I390" i="1"/>
  <c r="B390" i="1"/>
  <c r="L389" i="1"/>
  <c r="N389" i="1" s="1"/>
  <c r="M389" i="1" s="1"/>
  <c r="K389" i="1"/>
  <c r="J389" i="1"/>
  <c r="I389" i="1"/>
  <c r="B389" i="1"/>
  <c r="K388" i="1"/>
  <c r="J388" i="1"/>
  <c r="L388" i="1" s="1"/>
  <c r="N388" i="1" s="1"/>
  <c r="M388" i="1" s="1"/>
  <c r="I388" i="1"/>
  <c r="B388" i="1"/>
  <c r="N387" i="1"/>
  <c r="M387" i="1"/>
  <c r="K387" i="1"/>
  <c r="J387" i="1"/>
  <c r="L387" i="1" s="1"/>
  <c r="I387" i="1"/>
  <c r="B387" i="1"/>
  <c r="L386" i="1"/>
  <c r="N386" i="1" s="1"/>
  <c r="M386" i="1" s="1"/>
  <c r="K386" i="1"/>
  <c r="J386" i="1"/>
  <c r="I386" i="1"/>
  <c r="B386" i="1"/>
  <c r="M385" i="1"/>
  <c r="L385" i="1"/>
  <c r="N385" i="1" s="1"/>
  <c r="K385" i="1"/>
  <c r="J385" i="1"/>
  <c r="I385" i="1"/>
  <c r="B385" i="1"/>
  <c r="L384" i="1"/>
  <c r="N384" i="1" s="1"/>
  <c r="M384" i="1" s="1"/>
  <c r="K384" i="1"/>
  <c r="J384" i="1"/>
  <c r="I384" i="1"/>
  <c r="B384" i="1"/>
  <c r="N383" i="1"/>
  <c r="M383" i="1" s="1"/>
  <c r="K383" i="1"/>
  <c r="J383" i="1"/>
  <c r="L383" i="1" s="1"/>
  <c r="I383" i="1"/>
  <c r="B383" i="1"/>
  <c r="K382" i="1"/>
  <c r="J382" i="1"/>
  <c r="L382" i="1" s="1"/>
  <c r="N382" i="1" s="1"/>
  <c r="M382" i="1" s="1"/>
  <c r="I382" i="1"/>
  <c r="B382" i="1"/>
  <c r="L381" i="1"/>
  <c r="N381" i="1" s="1"/>
  <c r="M381" i="1" s="1"/>
  <c r="K381" i="1"/>
  <c r="J381" i="1"/>
  <c r="I381" i="1"/>
  <c r="B381" i="1"/>
  <c r="L380" i="1"/>
  <c r="N380" i="1" s="1"/>
  <c r="M380" i="1" s="1"/>
  <c r="K380" i="1"/>
  <c r="J380" i="1"/>
  <c r="I380" i="1"/>
  <c r="B380" i="1"/>
  <c r="N379" i="1"/>
  <c r="M379" i="1" s="1"/>
  <c r="K379" i="1"/>
  <c r="J379" i="1"/>
  <c r="L379" i="1" s="1"/>
  <c r="I379" i="1"/>
  <c r="B379" i="1"/>
  <c r="K378" i="1"/>
  <c r="J378" i="1"/>
  <c r="L378" i="1" s="1"/>
  <c r="N378" i="1" s="1"/>
  <c r="M378" i="1" s="1"/>
  <c r="I378" i="1"/>
  <c r="B378" i="1"/>
  <c r="L377" i="1"/>
  <c r="N377" i="1" s="1"/>
  <c r="M377" i="1" s="1"/>
  <c r="K377" i="1"/>
  <c r="J377" i="1"/>
  <c r="I377" i="1"/>
  <c r="B377" i="1"/>
  <c r="L376" i="1"/>
  <c r="N376" i="1" s="1"/>
  <c r="M376" i="1" s="1"/>
  <c r="K376" i="1"/>
  <c r="J376" i="1"/>
  <c r="I376" i="1"/>
  <c r="B376" i="1"/>
  <c r="N375" i="1"/>
  <c r="M375" i="1" s="1"/>
  <c r="K375" i="1"/>
  <c r="J375" i="1"/>
  <c r="L375" i="1" s="1"/>
  <c r="I375" i="1"/>
  <c r="B375" i="1"/>
  <c r="K374" i="1"/>
  <c r="J374" i="1"/>
  <c r="L374" i="1" s="1"/>
  <c r="N374" i="1" s="1"/>
  <c r="M374" i="1" s="1"/>
  <c r="I374" i="1"/>
  <c r="B374" i="1"/>
  <c r="L373" i="1"/>
  <c r="N373" i="1" s="1"/>
  <c r="M373" i="1" s="1"/>
  <c r="K373" i="1"/>
  <c r="J373" i="1"/>
  <c r="I373" i="1"/>
  <c r="B373" i="1"/>
  <c r="L372" i="1"/>
  <c r="N372" i="1" s="1"/>
  <c r="M372" i="1" s="1"/>
  <c r="K372" i="1"/>
  <c r="J372" i="1"/>
  <c r="I372" i="1"/>
  <c r="B372" i="1"/>
  <c r="N371" i="1"/>
  <c r="M371" i="1" s="1"/>
  <c r="K371" i="1"/>
  <c r="J371" i="1"/>
  <c r="L371" i="1" s="1"/>
  <c r="I371" i="1"/>
  <c r="B371" i="1"/>
  <c r="K370" i="1"/>
  <c r="J370" i="1"/>
  <c r="L370" i="1" s="1"/>
  <c r="N370" i="1" s="1"/>
  <c r="M370" i="1" s="1"/>
  <c r="I370" i="1"/>
  <c r="B370" i="1"/>
  <c r="L369" i="1"/>
  <c r="N369" i="1" s="1"/>
  <c r="M369" i="1" s="1"/>
  <c r="K369" i="1"/>
  <c r="J369" i="1"/>
  <c r="I369" i="1"/>
  <c r="B369" i="1"/>
  <c r="L368" i="1"/>
  <c r="N368" i="1" s="1"/>
  <c r="M368" i="1" s="1"/>
  <c r="K368" i="1"/>
  <c r="J368" i="1"/>
  <c r="I368" i="1"/>
  <c r="B368" i="1"/>
  <c r="K367" i="1"/>
  <c r="N367" i="1" s="1"/>
  <c r="M367" i="1" s="1"/>
  <c r="J367" i="1"/>
  <c r="L367" i="1" s="1"/>
  <c r="I367" i="1"/>
  <c r="B367" i="1"/>
  <c r="N366" i="1"/>
  <c r="M366" i="1" s="1"/>
  <c r="K366" i="1"/>
  <c r="J366" i="1"/>
  <c r="L366" i="1" s="1"/>
  <c r="I366" i="1"/>
  <c r="B366" i="1"/>
  <c r="M365" i="1"/>
  <c r="L365" i="1"/>
  <c r="N365" i="1" s="1"/>
  <c r="K365" i="1"/>
  <c r="J365" i="1"/>
  <c r="I365" i="1"/>
  <c r="B365" i="1"/>
  <c r="L364" i="1"/>
  <c r="N364" i="1" s="1"/>
  <c r="M364" i="1" s="1"/>
  <c r="K364" i="1"/>
  <c r="J364" i="1"/>
  <c r="I364" i="1"/>
  <c r="B364" i="1"/>
  <c r="K363" i="1"/>
  <c r="J363" i="1"/>
  <c r="L363" i="1" s="1"/>
  <c r="N363" i="1" s="1"/>
  <c r="M363" i="1" s="1"/>
  <c r="I363" i="1"/>
  <c r="B363" i="1"/>
  <c r="N362" i="1"/>
  <c r="M362" i="1" s="1"/>
  <c r="K362" i="1"/>
  <c r="J362" i="1"/>
  <c r="L362" i="1" s="1"/>
  <c r="I362" i="1"/>
  <c r="B362" i="1"/>
  <c r="M361" i="1"/>
  <c r="L361" i="1"/>
  <c r="N361" i="1" s="1"/>
  <c r="K361" i="1"/>
  <c r="J361" i="1"/>
  <c r="I361" i="1"/>
  <c r="B361" i="1"/>
  <c r="L360" i="1"/>
  <c r="N360" i="1" s="1"/>
  <c r="M360" i="1" s="1"/>
  <c r="K360" i="1"/>
  <c r="J360" i="1"/>
  <c r="I360" i="1"/>
  <c r="B360" i="1"/>
  <c r="K359" i="1"/>
  <c r="N359" i="1" s="1"/>
  <c r="M359" i="1" s="1"/>
  <c r="J359" i="1"/>
  <c r="L359" i="1" s="1"/>
  <c r="I359" i="1"/>
  <c r="B359" i="1"/>
  <c r="N358" i="1"/>
  <c r="M358" i="1" s="1"/>
  <c r="K358" i="1"/>
  <c r="J358" i="1"/>
  <c r="L358" i="1" s="1"/>
  <c r="I358" i="1"/>
  <c r="B358" i="1"/>
  <c r="M357" i="1"/>
  <c r="L357" i="1"/>
  <c r="N357" i="1" s="1"/>
  <c r="K357" i="1"/>
  <c r="J357" i="1"/>
  <c r="I357" i="1"/>
  <c r="B357" i="1"/>
  <c r="L356" i="1"/>
  <c r="N356" i="1" s="1"/>
  <c r="M356" i="1" s="1"/>
  <c r="K356" i="1"/>
  <c r="J356" i="1"/>
  <c r="I356" i="1"/>
  <c r="B356" i="1"/>
  <c r="K355" i="1"/>
  <c r="J355" i="1"/>
  <c r="L355" i="1" s="1"/>
  <c r="N355" i="1" s="1"/>
  <c r="M355" i="1" s="1"/>
  <c r="I355" i="1"/>
  <c r="B355" i="1"/>
  <c r="N354" i="1"/>
  <c r="M354" i="1" s="1"/>
  <c r="K354" i="1"/>
  <c r="J354" i="1"/>
  <c r="L354" i="1" s="1"/>
  <c r="I354" i="1"/>
  <c r="B354" i="1"/>
  <c r="M353" i="1"/>
  <c r="L353" i="1"/>
  <c r="N353" i="1" s="1"/>
  <c r="K353" i="1"/>
  <c r="J353" i="1"/>
  <c r="I353" i="1"/>
  <c r="B353" i="1"/>
  <c r="L352" i="1"/>
  <c r="N352" i="1" s="1"/>
  <c r="M352" i="1" s="1"/>
  <c r="K352" i="1"/>
  <c r="J352" i="1"/>
  <c r="I352" i="1"/>
  <c r="B352" i="1"/>
  <c r="K351" i="1"/>
  <c r="N351" i="1" s="1"/>
  <c r="M351" i="1" s="1"/>
  <c r="J351" i="1"/>
  <c r="L351" i="1" s="1"/>
  <c r="I351" i="1"/>
  <c r="B351" i="1"/>
  <c r="N350" i="1"/>
  <c r="M350" i="1" s="1"/>
  <c r="K350" i="1"/>
  <c r="J350" i="1"/>
  <c r="L350" i="1" s="1"/>
  <c r="I350" i="1"/>
  <c r="B350" i="1"/>
  <c r="M349" i="1"/>
  <c r="L349" i="1"/>
  <c r="N349" i="1" s="1"/>
  <c r="K349" i="1"/>
  <c r="J349" i="1"/>
  <c r="I349" i="1"/>
  <c r="B349" i="1"/>
  <c r="L348" i="1"/>
  <c r="N348" i="1" s="1"/>
  <c r="M348" i="1" s="1"/>
  <c r="K348" i="1"/>
  <c r="J348" i="1"/>
  <c r="I348" i="1"/>
  <c r="B348" i="1"/>
  <c r="K347" i="1"/>
  <c r="J347" i="1"/>
  <c r="L347" i="1" s="1"/>
  <c r="N347" i="1" s="1"/>
  <c r="M347" i="1" s="1"/>
  <c r="I347" i="1"/>
  <c r="B347" i="1"/>
  <c r="N346" i="1"/>
  <c r="M346" i="1" s="1"/>
  <c r="K346" i="1"/>
  <c r="J346" i="1"/>
  <c r="L346" i="1" s="1"/>
  <c r="I346" i="1"/>
  <c r="B346" i="1"/>
  <c r="M345" i="1"/>
  <c r="L345" i="1"/>
  <c r="N345" i="1" s="1"/>
  <c r="K345" i="1"/>
  <c r="J345" i="1"/>
  <c r="I345" i="1"/>
  <c r="B345" i="1"/>
  <c r="L344" i="1"/>
  <c r="N344" i="1" s="1"/>
  <c r="M344" i="1" s="1"/>
  <c r="K344" i="1"/>
  <c r="J344" i="1"/>
  <c r="I344" i="1"/>
  <c r="B344" i="1"/>
  <c r="K343" i="1"/>
  <c r="N343" i="1" s="1"/>
  <c r="M343" i="1" s="1"/>
  <c r="J343" i="1"/>
  <c r="L343" i="1" s="1"/>
  <c r="I343" i="1"/>
  <c r="B343" i="1"/>
  <c r="N342" i="1"/>
  <c r="M342" i="1" s="1"/>
  <c r="K342" i="1"/>
  <c r="J342" i="1"/>
  <c r="L342" i="1" s="1"/>
  <c r="I342" i="1"/>
  <c r="B342" i="1"/>
  <c r="M341" i="1"/>
  <c r="L341" i="1"/>
  <c r="N341" i="1" s="1"/>
  <c r="K341" i="1"/>
  <c r="J341" i="1"/>
  <c r="I341" i="1"/>
  <c r="B341" i="1"/>
  <c r="L340" i="1"/>
  <c r="N340" i="1" s="1"/>
  <c r="M340" i="1" s="1"/>
  <c r="K340" i="1"/>
  <c r="J340" i="1"/>
  <c r="I340" i="1"/>
  <c r="B340" i="1"/>
  <c r="K339" i="1"/>
  <c r="J339" i="1"/>
  <c r="L339" i="1" s="1"/>
  <c r="N339" i="1" s="1"/>
  <c r="M339" i="1" s="1"/>
  <c r="I339" i="1"/>
  <c r="B339" i="1"/>
  <c r="N338" i="1"/>
  <c r="M338" i="1" s="1"/>
  <c r="K338" i="1"/>
  <c r="J338" i="1"/>
  <c r="L338" i="1" s="1"/>
  <c r="I338" i="1"/>
  <c r="B338" i="1"/>
  <c r="M337" i="1"/>
  <c r="L337" i="1"/>
  <c r="N337" i="1" s="1"/>
  <c r="K337" i="1"/>
  <c r="J337" i="1"/>
  <c r="I337" i="1"/>
  <c r="B337" i="1"/>
  <c r="L336" i="1"/>
  <c r="N336" i="1" s="1"/>
  <c r="M336" i="1" s="1"/>
  <c r="K336" i="1"/>
  <c r="J336" i="1"/>
  <c r="I336" i="1"/>
  <c r="B336" i="1"/>
  <c r="K335" i="1"/>
  <c r="N335" i="1" s="1"/>
  <c r="M335" i="1" s="1"/>
  <c r="J335" i="1"/>
  <c r="L335" i="1" s="1"/>
  <c r="I335" i="1"/>
  <c r="B335" i="1"/>
  <c r="N334" i="1"/>
  <c r="M334" i="1" s="1"/>
  <c r="K334" i="1"/>
  <c r="J334" i="1"/>
  <c r="L334" i="1" s="1"/>
  <c r="I334" i="1"/>
  <c r="B334" i="1"/>
  <c r="M333" i="1"/>
  <c r="L333" i="1"/>
  <c r="N333" i="1" s="1"/>
  <c r="K333" i="1"/>
  <c r="J333" i="1"/>
  <c r="I333" i="1"/>
  <c r="B333" i="1"/>
  <c r="L332" i="1"/>
  <c r="N332" i="1" s="1"/>
  <c r="M332" i="1" s="1"/>
  <c r="K332" i="1"/>
  <c r="J332" i="1"/>
  <c r="I332" i="1"/>
  <c r="B332" i="1"/>
  <c r="K331" i="1"/>
  <c r="J331" i="1"/>
  <c r="L331" i="1" s="1"/>
  <c r="N331" i="1" s="1"/>
  <c r="M331" i="1" s="1"/>
  <c r="I331" i="1"/>
  <c r="B331" i="1"/>
  <c r="N330" i="1"/>
  <c r="M330" i="1" s="1"/>
  <c r="K330" i="1"/>
  <c r="J330" i="1"/>
  <c r="L330" i="1" s="1"/>
  <c r="I330" i="1"/>
  <c r="B330" i="1"/>
  <c r="M329" i="1"/>
  <c r="L329" i="1"/>
  <c r="N329" i="1" s="1"/>
  <c r="K329" i="1"/>
  <c r="J329" i="1"/>
  <c r="I329" i="1"/>
  <c r="B329" i="1"/>
  <c r="L328" i="1"/>
  <c r="N328" i="1" s="1"/>
  <c r="M328" i="1" s="1"/>
  <c r="K328" i="1"/>
  <c r="J328" i="1"/>
  <c r="I328" i="1"/>
  <c r="B328" i="1"/>
  <c r="K327" i="1"/>
  <c r="N327" i="1" s="1"/>
  <c r="M327" i="1" s="1"/>
  <c r="J327" i="1"/>
  <c r="L327" i="1" s="1"/>
  <c r="I327" i="1"/>
  <c r="B327" i="1"/>
  <c r="N326" i="1"/>
  <c r="M326" i="1" s="1"/>
  <c r="K326" i="1"/>
  <c r="J326" i="1"/>
  <c r="L326" i="1" s="1"/>
  <c r="I326" i="1"/>
  <c r="B326" i="1"/>
  <c r="M325" i="1"/>
  <c r="L325" i="1"/>
  <c r="N325" i="1" s="1"/>
  <c r="K325" i="1"/>
  <c r="J325" i="1"/>
  <c r="I325" i="1"/>
  <c r="B325" i="1"/>
  <c r="L324" i="1"/>
  <c r="N324" i="1" s="1"/>
  <c r="M324" i="1" s="1"/>
  <c r="K324" i="1"/>
  <c r="J324" i="1"/>
  <c r="I324" i="1"/>
  <c r="B324" i="1"/>
  <c r="K323" i="1"/>
  <c r="J323" i="1"/>
  <c r="L323" i="1" s="1"/>
  <c r="N323" i="1" s="1"/>
  <c r="M323" i="1" s="1"/>
  <c r="I323" i="1"/>
  <c r="B323" i="1"/>
  <c r="N322" i="1"/>
  <c r="M322" i="1" s="1"/>
  <c r="K322" i="1"/>
  <c r="J322" i="1"/>
  <c r="L322" i="1" s="1"/>
  <c r="I322" i="1"/>
  <c r="B322" i="1"/>
  <c r="M321" i="1"/>
  <c r="L321" i="1"/>
  <c r="N321" i="1" s="1"/>
  <c r="K321" i="1"/>
  <c r="J321" i="1"/>
  <c r="I321" i="1"/>
  <c r="B321" i="1"/>
  <c r="L320" i="1"/>
  <c r="N320" i="1" s="1"/>
  <c r="M320" i="1" s="1"/>
  <c r="K320" i="1"/>
  <c r="J320" i="1"/>
  <c r="I320" i="1"/>
  <c r="B320" i="1"/>
  <c r="K319" i="1"/>
  <c r="N319" i="1" s="1"/>
  <c r="M319" i="1" s="1"/>
  <c r="J319" i="1"/>
  <c r="L319" i="1" s="1"/>
  <c r="I319" i="1"/>
  <c r="B319" i="1"/>
  <c r="N318" i="1"/>
  <c r="M318" i="1" s="1"/>
  <c r="K318" i="1"/>
  <c r="J318" i="1"/>
  <c r="L318" i="1" s="1"/>
  <c r="I318" i="1"/>
  <c r="B318" i="1"/>
  <c r="M317" i="1"/>
  <c r="L317" i="1"/>
  <c r="N317" i="1" s="1"/>
  <c r="K317" i="1"/>
  <c r="J317" i="1"/>
  <c r="I317" i="1"/>
  <c r="B317" i="1"/>
  <c r="L316" i="1"/>
  <c r="N316" i="1" s="1"/>
  <c r="M316" i="1" s="1"/>
  <c r="K316" i="1"/>
  <c r="J316" i="1"/>
  <c r="I316" i="1"/>
  <c r="B316" i="1"/>
  <c r="K315" i="1"/>
  <c r="J315" i="1"/>
  <c r="L315" i="1" s="1"/>
  <c r="N315" i="1" s="1"/>
  <c r="M315" i="1" s="1"/>
  <c r="I315" i="1"/>
  <c r="B315" i="1"/>
  <c r="N314" i="1"/>
  <c r="M314" i="1" s="1"/>
  <c r="K314" i="1"/>
  <c r="J314" i="1"/>
  <c r="L314" i="1" s="1"/>
  <c r="I314" i="1"/>
  <c r="B314" i="1"/>
  <c r="M313" i="1"/>
  <c r="L313" i="1"/>
  <c r="N313" i="1" s="1"/>
  <c r="K313" i="1"/>
  <c r="J313" i="1"/>
  <c r="I313" i="1"/>
  <c r="B313" i="1"/>
  <c r="L312" i="1"/>
  <c r="N312" i="1" s="1"/>
  <c r="M312" i="1" s="1"/>
  <c r="K312" i="1"/>
  <c r="J312" i="1"/>
  <c r="I312" i="1"/>
  <c r="B312" i="1"/>
  <c r="K311" i="1"/>
  <c r="N311" i="1" s="1"/>
  <c r="M311" i="1" s="1"/>
  <c r="J311" i="1"/>
  <c r="L311" i="1" s="1"/>
  <c r="I311" i="1"/>
  <c r="B311" i="1"/>
  <c r="N310" i="1"/>
  <c r="M310" i="1" s="1"/>
  <c r="K310" i="1"/>
  <c r="J310" i="1"/>
  <c r="L310" i="1" s="1"/>
  <c r="I310" i="1"/>
  <c r="B310" i="1"/>
  <c r="M309" i="1"/>
  <c r="L309" i="1"/>
  <c r="N309" i="1" s="1"/>
  <c r="K309" i="1"/>
  <c r="J309" i="1"/>
  <c r="I309" i="1"/>
  <c r="B309" i="1"/>
  <c r="K308" i="1"/>
  <c r="J308" i="1"/>
  <c r="L308" i="1" s="1"/>
  <c r="N308" i="1" s="1"/>
  <c r="M308" i="1" s="1"/>
  <c r="I308" i="1"/>
  <c r="B308" i="1"/>
  <c r="K307" i="1"/>
  <c r="J307" i="1"/>
  <c r="L307" i="1" s="1"/>
  <c r="N307" i="1" s="1"/>
  <c r="M307" i="1" s="1"/>
  <c r="I307" i="1"/>
  <c r="B307" i="1"/>
  <c r="K306" i="1"/>
  <c r="J306" i="1"/>
  <c r="L306" i="1" s="1"/>
  <c r="N306" i="1" s="1"/>
  <c r="M306" i="1" s="1"/>
  <c r="I306" i="1"/>
  <c r="B306" i="1"/>
  <c r="L305" i="1"/>
  <c r="K305" i="1"/>
  <c r="J305" i="1"/>
  <c r="I305" i="1"/>
  <c r="B305" i="1"/>
  <c r="K304" i="1"/>
  <c r="J304" i="1"/>
  <c r="L304" i="1" s="1"/>
  <c r="N304" i="1" s="1"/>
  <c r="M304" i="1" s="1"/>
  <c r="I304" i="1"/>
  <c r="B304" i="1"/>
  <c r="N303" i="1"/>
  <c r="M303" i="1" s="1"/>
  <c r="K303" i="1"/>
  <c r="J303" i="1"/>
  <c r="L303" i="1" s="1"/>
  <c r="I303" i="1"/>
  <c r="B303" i="1"/>
  <c r="L302" i="1"/>
  <c r="N302" i="1" s="1"/>
  <c r="M302" i="1" s="1"/>
  <c r="K302" i="1"/>
  <c r="J302" i="1"/>
  <c r="I302" i="1"/>
  <c r="B302" i="1"/>
  <c r="L301" i="1"/>
  <c r="N301" i="1" s="1"/>
  <c r="M301" i="1" s="1"/>
  <c r="K301" i="1"/>
  <c r="J301" i="1"/>
  <c r="I301" i="1"/>
  <c r="B301" i="1"/>
  <c r="L300" i="1"/>
  <c r="N300" i="1" s="1"/>
  <c r="M300" i="1" s="1"/>
  <c r="K300" i="1"/>
  <c r="J300" i="1"/>
  <c r="I300" i="1"/>
  <c r="B300" i="1"/>
  <c r="K299" i="1"/>
  <c r="J299" i="1"/>
  <c r="L299" i="1" s="1"/>
  <c r="N299" i="1" s="1"/>
  <c r="M299" i="1" s="1"/>
  <c r="I299" i="1"/>
  <c r="B299" i="1"/>
  <c r="L298" i="1"/>
  <c r="N298" i="1" s="1"/>
  <c r="M298" i="1" s="1"/>
  <c r="K298" i="1"/>
  <c r="J298" i="1"/>
  <c r="I298" i="1"/>
  <c r="B298" i="1"/>
  <c r="L297" i="1"/>
  <c r="K297" i="1"/>
  <c r="J297" i="1"/>
  <c r="I297" i="1"/>
  <c r="B297" i="1"/>
  <c r="N296" i="1"/>
  <c r="M296" i="1" s="1"/>
  <c r="L296" i="1"/>
  <c r="K296" i="1"/>
  <c r="J296" i="1"/>
  <c r="I296" i="1"/>
  <c r="B296" i="1"/>
  <c r="K295" i="1"/>
  <c r="N295" i="1" s="1"/>
  <c r="M295" i="1" s="1"/>
  <c r="J295" i="1"/>
  <c r="L295" i="1" s="1"/>
  <c r="I295" i="1"/>
  <c r="B295" i="1"/>
  <c r="K294" i="1"/>
  <c r="J294" i="1"/>
  <c r="L294" i="1" s="1"/>
  <c r="N294" i="1" s="1"/>
  <c r="M294" i="1" s="1"/>
  <c r="I294" i="1"/>
  <c r="B294" i="1"/>
  <c r="L293" i="1"/>
  <c r="N293" i="1" s="1"/>
  <c r="M293" i="1" s="1"/>
  <c r="K293" i="1"/>
  <c r="J293" i="1"/>
  <c r="I293" i="1"/>
  <c r="B293" i="1"/>
  <c r="K292" i="1"/>
  <c r="J292" i="1"/>
  <c r="L292" i="1" s="1"/>
  <c r="N292" i="1" s="1"/>
  <c r="M292" i="1" s="1"/>
  <c r="I292" i="1"/>
  <c r="B292" i="1"/>
  <c r="K291" i="1"/>
  <c r="J291" i="1"/>
  <c r="L291" i="1" s="1"/>
  <c r="N291" i="1" s="1"/>
  <c r="M291" i="1" s="1"/>
  <c r="I291" i="1"/>
  <c r="B291" i="1"/>
  <c r="K290" i="1"/>
  <c r="J290" i="1"/>
  <c r="L290" i="1" s="1"/>
  <c r="N290" i="1" s="1"/>
  <c r="M290" i="1" s="1"/>
  <c r="I290" i="1"/>
  <c r="B290" i="1"/>
  <c r="L289" i="1"/>
  <c r="K289" i="1"/>
  <c r="J289" i="1"/>
  <c r="I289" i="1"/>
  <c r="B289" i="1"/>
  <c r="K288" i="1"/>
  <c r="J288" i="1"/>
  <c r="L288" i="1" s="1"/>
  <c r="N288" i="1" s="1"/>
  <c r="M288" i="1" s="1"/>
  <c r="I288" i="1"/>
  <c r="B288" i="1"/>
  <c r="N287" i="1"/>
  <c r="M287" i="1" s="1"/>
  <c r="K287" i="1"/>
  <c r="J287" i="1"/>
  <c r="L287" i="1" s="1"/>
  <c r="I287" i="1"/>
  <c r="B287" i="1"/>
  <c r="L286" i="1"/>
  <c r="N286" i="1" s="1"/>
  <c r="M286" i="1" s="1"/>
  <c r="K286" i="1"/>
  <c r="J286" i="1"/>
  <c r="I286" i="1"/>
  <c r="B286" i="1"/>
  <c r="L285" i="1"/>
  <c r="N285" i="1" s="1"/>
  <c r="M285" i="1" s="1"/>
  <c r="K285" i="1"/>
  <c r="J285" i="1"/>
  <c r="I285" i="1"/>
  <c r="B285" i="1"/>
  <c r="L284" i="1"/>
  <c r="N284" i="1" s="1"/>
  <c r="M284" i="1" s="1"/>
  <c r="K284" i="1"/>
  <c r="J284" i="1"/>
  <c r="I284" i="1"/>
  <c r="B284" i="1"/>
  <c r="K283" i="1"/>
  <c r="J283" i="1"/>
  <c r="L283" i="1" s="1"/>
  <c r="N283" i="1" s="1"/>
  <c r="M283" i="1" s="1"/>
  <c r="I283" i="1"/>
  <c r="B283" i="1"/>
  <c r="L282" i="1"/>
  <c r="N282" i="1" s="1"/>
  <c r="M282" i="1" s="1"/>
  <c r="K282" i="1"/>
  <c r="J282" i="1"/>
  <c r="I282" i="1"/>
  <c r="B282" i="1"/>
  <c r="L281" i="1"/>
  <c r="K281" i="1"/>
  <c r="J281" i="1"/>
  <c r="I281" i="1"/>
  <c r="B281" i="1"/>
  <c r="N280" i="1"/>
  <c r="M280" i="1" s="1"/>
  <c r="L280" i="1"/>
  <c r="K280" i="1"/>
  <c r="J280" i="1"/>
  <c r="I280" i="1"/>
  <c r="B280" i="1"/>
  <c r="K279" i="1"/>
  <c r="N279" i="1" s="1"/>
  <c r="M279" i="1" s="1"/>
  <c r="J279" i="1"/>
  <c r="L279" i="1" s="1"/>
  <c r="I279" i="1"/>
  <c r="B279" i="1"/>
  <c r="K278" i="1"/>
  <c r="J278" i="1"/>
  <c r="L278" i="1" s="1"/>
  <c r="N278" i="1" s="1"/>
  <c r="M278" i="1" s="1"/>
  <c r="I278" i="1"/>
  <c r="B278" i="1"/>
  <c r="L277" i="1"/>
  <c r="N277" i="1" s="1"/>
  <c r="M277" i="1" s="1"/>
  <c r="K277" i="1"/>
  <c r="J277" i="1"/>
  <c r="I277" i="1"/>
  <c r="B277" i="1"/>
  <c r="K276" i="1"/>
  <c r="J276" i="1"/>
  <c r="L276" i="1" s="1"/>
  <c r="N276" i="1" s="1"/>
  <c r="M276" i="1" s="1"/>
  <c r="I276" i="1"/>
  <c r="B276" i="1"/>
  <c r="K275" i="1"/>
  <c r="J275" i="1"/>
  <c r="L275" i="1" s="1"/>
  <c r="N275" i="1" s="1"/>
  <c r="M275" i="1" s="1"/>
  <c r="I275" i="1"/>
  <c r="B275" i="1"/>
  <c r="K274" i="1"/>
  <c r="J274" i="1"/>
  <c r="L274" i="1" s="1"/>
  <c r="N274" i="1" s="1"/>
  <c r="M274" i="1" s="1"/>
  <c r="I274" i="1"/>
  <c r="B274" i="1"/>
  <c r="L273" i="1"/>
  <c r="K273" i="1"/>
  <c r="J273" i="1"/>
  <c r="I273" i="1"/>
  <c r="B273" i="1"/>
  <c r="K272" i="1"/>
  <c r="J272" i="1"/>
  <c r="L272" i="1" s="1"/>
  <c r="N272" i="1" s="1"/>
  <c r="M272" i="1" s="1"/>
  <c r="I272" i="1"/>
  <c r="B272" i="1"/>
  <c r="N271" i="1"/>
  <c r="M271" i="1" s="1"/>
  <c r="K271" i="1"/>
  <c r="J271" i="1"/>
  <c r="L271" i="1" s="1"/>
  <c r="I271" i="1"/>
  <c r="B271" i="1"/>
  <c r="L270" i="1"/>
  <c r="N270" i="1" s="1"/>
  <c r="M270" i="1" s="1"/>
  <c r="K270" i="1"/>
  <c r="J270" i="1"/>
  <c r="I270" i="1"/>
  <c r="B270" i="1"/>
  <c r="L269" i="1"/>
  <c r="N269" i="1" s="1"/>
  <c r="M269" i="1" s="1"/>
  <c r="K269" i="1"/>
  <c r="J269" i="1"/>
  <c r="I269" i="1"/>
  <c r="B269" i="1"/>
  <c r="L268" i="1"/>
  <c r="N268" i="1" s="1"/>
  <c r="M268" i="1" s="1"/>
  <c r="K268" i="1"/>
  <c r="J268" i="1"/>
  <c r="I268" i="1"/>
  <c r="B268" i="1"/>
  <c r="K267" i="1"/>
  <c r="J267" i="1"/>
  <c r="L267" i="1" s="1"/>
  <c r="N267" i="1" s="1"/>
  <c r="M267" i="1" s="1"/>
  <c r="I267" i="1"/>
  <c r="B267" i="1"/>
  <c r="M266" i="1"/>
  <c r="L266" i="1"/>
  <c r="N266" i="1" s="1"/>
  <c r="K266" i="1"/>
  <c r="J266" i="1"/>
  <c r="I266" i="1"/>
  <c r="B266" i="1"/>
  <c r="L265" i="1"/>
  <c r="K265" i="1"/>
  <c r="J265" i="1"/>
  <c r="I265" i="1"/>
  <c r="B265" i="1"/>
  <c r="N264" i="1"/>
  <c r="M264" i="1" s="1"/>
  <c r="L264" i="1"/>
  <c r="K264" i="1"/>
  <c r="J264" i="1"/>
  <c r="I264" i="1"/>
  <c r="B264" i="1"/>
  <c r="K263" i="1"/>
  <c r="N263" i="1" s="1"/>
  <c r="M263" i="1" s="1"/>
  <c r="J263" i="1"/>
  <c r="L263" i="1" s="1"/>
  <c r="I263" i="1"/>
  <c r="B263" i="1"/>
  <c r="N262" i="1"/>
  <c r="M262" i="1" s="1"/>
  <c r="K262" i="1"/>
  <c r="J262" i="1"/>
  <c r="L262" i="1" s="1"/>
  <c r="I262" i="1"/>
  <c r="B262" i="1"/>
  <c r="L261" i="1"/>
  <c r="N261" i="1" s="1"/>
  <c r="M261" i="1" s="1"/>
  <c r="K261" i="1"/>
  <c r="J261" i="1"/>
  <c r="I261" i="1"/>
  <c r="B261" i="1"/>
  <c r="K260" i="1"/>
  <c r="J260" i="1"/>
  <c r="L260" i="1" s="1"/>
  <c r="N260" i="1" s="1"/>
  <c r="M260" i="1" s="1"/>
  <c r="I260" i="1"/>
  <c r="B260" i="1"/>
  <c r="K259" i="1"/>
  <c r="J259" i="1"/>
  <c r="L259" i="1" s="1"/>
  <c r="N259" i="1" s="1"/>
  <c r="M259" i="1" s="1"/>
  <c r="I259" i="1"/>
  <c r="B259" i="1"/>
  <c r="K258" i="1"/>
  <c r="J258" i="1"/>
  <c r="L258" i="1" s="1"/>
  <c r="N258" i="1" s="1"/>
  <c r="M258" i="1" s="1"/>
  <c r="I258" i="1"/>
  <c r="B258" i="1"/>
  <c r="L257" i="1"/>
  <c r="K257" i="1"/>
  <c r="J257" i="1"/>
  <c r="I257" i="1"/>
  <c r="B257" i="1"/>
  <c r="K256" i="1"/>
  <c r="J256" i="1"/>
  <c r="L256" i="1" s="1"/>
  <c r="N256" i="1" s="1"/>
  <c r="M256" i="1" s="1"/>
  <c r="I256" i="1"/>
  <c r="B256" i="1"/>
  <c r="N255" i="1"/>
  <c r="M255" i="1" s="1"/>
  <c r="K255" i="1"/>
  <c r="J255" i="1"/>
  <c r="L255" i="1" s="1"/>
  <c r="I255" i="1"/>
  <c r="B255" i="1"/>
  <c r="L254" i="1"/>
  <c r="N254" i="1" s="1"/>
  <c r="M254" i="1" s="1"/>
  <c r="K254" i="1"/>
  <c r="J254" i="1"/>
  <c r="I254" i="1"/>
  <c r="B254" i="1"/>
  <c r="L253" i="1"/>
  <c r="N253" i="1" s="1"/>
  <c r="M253" i="1" s="1"/>
  <c r="K253" i="1"/>
  <c r="J253" i="1"/>
  <c r="I253" i="1"/>
  <c r="B253" i="1"/>
  <c r="L252" i="1"/>
  <c r="N252" i="1" s="1"/>
  <c r="M252" i="1" s="1"/>
  <c r="K252" i="1"/>
  <c r="J252" i="1"/>
  <c r="I252" i="1"/>
  <c r="B252" i="1"/>
  <c r="K251" i="1"/>
  <c r="J251" i="1"/>
  <c r="L251" i="1" s="1"/>
  <c r="N251" i="1" s="1"/>
  <c r="M251" i="1" s="1"/>
  <c r="I251" i="1"/>
  <c r="B251" i="1"/>
  <c r="L250" i="1"/>
  <c r="N250" i="1" s="1"/>
  <c r="M250" i="1" s="1"/>
  <c r="K250" i="1"/>
  <c r="J250" i="1"/>
  <c r="I250" i="1"/>
  <c r="B250" i="1"/>
  <c r="L249" i="1"/>
  <c r="K249" i="1"/>
  <c r="J249" i="1"/>
  <c r="I249" i="1"/>
  <c r="B249" i="1"/>
  <c r="N248" i="1"/>
  <c r="M248" i="1" s="1"/>
  <c r="L248" i="1"/>
  <c r="K248" i="1"/>
  <c r="J248" i="1"/>
  <c r="I248" i="1"/>
  <c r="B248" i="1"/>
  <c r="K247" i="1"/>
  <c r="N247" i="1" s="1"/>
  <c r="M247" i="1" s="1"/>
  <c r="J247" i="1"/>
  <c r="L247" i="1" s="1"/>
  <c r="I247" i="1"/>
  <c r="B247" i="1"/>
  <c r="K246" i="1"/>
  <c r="J246" i="1"/>
  <c r="L246" i="1" s="1"/>
  <c r="N246" i="1" s="1"/>
  <c r="M246" i="1" s="1"/>
  <c r="I246" i="1"/>
  <c r="B246" i="1"/>
  <c r="L245" i="1"/>
  <c r="N245" i="1" s="1"/>
  <c r="M245" i="1" s="1"/>
  <c r="K245" i="1"/>
  <c r="J245" i="1"/>
  <c r="I245" i="1"/>
  <c r="B245" i="1"/>
  <c r="K244" i="1"/>
  <c r="J244" i="1"/>
  <c r="L244" i="1" s="1"/>
  <c r="N244" i="1" s="1"/>
  <c r="M244" i="1" s="1"/>
  <c r="I244" i="1"/>
  <c r="B244" i="1"/>
  <c r="M243" i="1"/>
  <c r="K243" i="1"/>
  <c r="J243" i="1"/>
  <c r="L243" i="1" s="1"/>
  <c r="N243" i="1" s="1"/>
  <c r="I243" i="1"/>
  <c r="B243" i="1"/>
  <c r="K242" i="1"/>
  <c r="J242" i="1"/>
  <c r="L242" i="1" s="1"/>
  <c r="N242" i="1" s="1"/>
  <c r="M242" i="1" s="1"/>
  <c r="I242" i="1"/>
  <c r="B242" i="1"/>
  <c r="L241" i="1"/>
  <c r="K241" i="1"/>
  <c r="J241" i="1"/>
  <c r="I241" i="1"/>
  <c r="B241" i="1"/>
  <c r="K240" i="1"/>
  <c r="J240" i="1"/>
  <c r="L240" i="1" s="1"/>
  <c r="I240" i="1"/>
  <c r="B240" i="1"/>
  <c r="N239" i="1"/>
  <c r="M239" i="1" s="1"/>
  <c r="K239" i="1"/>
  <c r="J239" i="1"/>
  <c r="L239" i="1" s="1"/>
  <c r="I239" i="1"/>
  <c r="B239" i="1"/>
  <c r="L238" i="1"/>
  <c r="N238" i="1" s="1"/>
  <c r="M238" i="1" s="1"/>
  <c r="K238" i="1"/>
  <c r="J238" i="1"/>
  <c r="I238" i="1"/>
  <c r="B238" i="1"/>
  <c r="L237" i="1"/>
  <c r="N237" i="1" s="1"/>
  <c r="M237" i="1" s="1"/>
  <c r="K237" i="1"/>
  <c r="J237" i="1"/>
  <c r="I237" i="1"/>
  <c r="B237" i="1"/>
  <c r="L236" i="1"/>
  <c r="N236" i="1" s="1"/>
  <c r="M236" i="1" s="1"/>
  <c r="K236" i="1"/>
  <c r="J236" i="1"/>
  <c r="I236" i="1"/>
  <c r="B236" i="1"/>
  <c r="K235" i="1"/>
  <c r="J235" i="1"/>
  <c r="L235" i="1" s="1"/>
  <c r="N235" i="1" s="1"/>
  <c r="M235" i="1" s="1"/>
  <c r="I235" i="1"/>
  <c r="B235" i="1"/>
  <c r="M234" i="1"/>
  <c r="L234" i="1"/>
  <c r="N234" i="1" s="1"/>
  <c r="K234" i="1"/>
  <c r="J234" i="1"/>
  <c r="I234" i="1"/>
  <c r="B234" i="1"/>
  <c r="L233" i="1"/>
  <c r="K233" i="1"/>
  <c r="J233" i="1"/>
  <c r="I233" i="1"/>
  <c r="B233" i="1"/>
  <c r="N232" i="1"/>
  <c r="M232" i="1" s="1"/>
  <c r="L232" i="1"/>
  <c r="K232" i="1"/>
  <c r="J232" i="1"/>
  <c r="I232" i="1"/>
  <c r="B232" i="1"/>
  <c r="K231" i="1"/>
  <c r="N231" i="1" s="1"/>
  <c r="M231" i="1" s="1"/>
  <c r="J231" i="1"/>
  <c r="L231" i="1" s="1"/>
  <c r="I231" i="1"/>
  <c r="B231" i="1"/>
  <c r="N230" i="1"/>
  <c r="M230" i="1" s="1"/>
  <c r="K230" i="1"/>
  <c r="J230" i="1"/>
  <c r="L230" i="1" s="1"/>
  <c r="I230" i="1"/>
  <c r="B230" i="1"/>
  <c r="L229" i="1"/>
  <c r="N229" i="1" s="1"/>
  <c r="M229" i="1" s="1"/>
  <c r="K229" i="1"/>
  <c r="J229" i="1"/>
  <c r="I229" i="1"/>
  <c r="B229" i="1"/>
  <c r="K228" i="1"/>
  <c r="J228" i="1"/>
  <c r="L228" i="1" s="1"/>
  <c r="N228" i="1" s="1"/>
  <c r="M228" i="1" s="1"/>
  <c r="I228" i="1"/>
  <c r="B228" i="1"/>
  <c r="L227" i="1"/>
  <c r="N227" i="1" s="1"/>
  <c r="M227" i="1" s="1"/>
  <c r="K227" i="1"/>
  <c r="J227" i="1"/>
  <c r="I227" i="1"/>
  <c r="B227" i="1"/>
  <c r="L226" i="1"/>
  <c r="N226" i="1" s="1"/>
  <c r="M226" i="1" s="1"/>
  <c r="K226" i="1"/>
  <c r="J226" i="1"/>
  <c r="I226" i="1"/>
  <c r="B226" i="1"/>
  <c r="K225" i="1"/>
  <c r="J225" i="1"/>
  <c r="L225" i="1" s="1"/>
  <c r="N225" i="1" s="1"/>
  <c r="M225" i="1" s="1"/>
  <c r="I225" i="1"/>
  <c r="B225" i="1"/>
  <c r="L224" i="1"/>
  <c r="N224" i="1" s="1"/>
  <c r="M224" i="1" s="1"/>
  <c r="K224" i="1"/>
  <c r="J224" i="1"/>
  <c r="I224" i="1"/>
  <c r="B224" i="1"/>
  <c r="L223" i="1"/>
  <c r="K223" i="1"/>
  <c r="J223" i="1"/>
  <c r="I223" i="1"/>
  <c r="B223" i="1"/>
  <c r="L222" i="1"/>
  <c r="N222" i="1" s="1"/>
  <c r="M222" i="1" s="1"/>
  <c r="K222" i="1"/>
  <c r="J222" i="1"/>
  <c r="I222" i="1"/>
  <c r="B222" i="1"/>
  <c r="M221" i="1"/>
  <c r="K221" i="1"/>
  <c r="J221" i="1"/>
  <c r="L221" i="1" s="1"/>
  <c r="N221" i="1" s="1"/>
  <c r="I221" i="1"/>
  <c r="B221" i="1"/>
  <c r="K220" i="1"/>
  <c r="J220" i="1"/>
  <c r="L220" i="1" s="1"/>
  <c r="N220" i="1" s="1"/>
  <c r="M220" i="1" s="1"/>
  <c r="I220" i="1"/>
  <c r="B220" i="1"/>
  <c r="M219" i="1"/>
  <c r="L219" i="1"/>
  <c r="N219" i="1" s="1"/>
  <c r="K219" i="1"/>
  <c r="J219" i="1"/>
  <c r="I219" i="1"/>
  <c r="B219" i="1"/>
  <c r="K218" i="1"/>
  <c r="J218" i="1"/>
  <c r="L218" i="1" s="1"/>
  <c r="N218" i="1" s="1"/>
  <c r="M218" i="1" s="1"/>
  <c r="I218" i="1"/>
  <c r="B218" i="1"/>
  <c r="N217" i="1"/>
  <c r="M217" i="1" s="1"/>
  <c r="K217" i="1"/>
  <c r="J217" i="1"/>
  <c r="L217" i="1" s="1"/>
  <c r="I217" i="1"/>
  <c r="B217" i="1"/>
  <c r="L216" i="1"/>
  <c r="N216" i="1" s="1"/>
  <c r="M216" i="1" s="1"/>
  <c r="K216" i="1"/>
  <c r="J216" i="1"/>
  <c r="I216" i="1"/>
  <c r="B216" i="1"/>
  <c r="L215" i="1"/>
  <c r="K215" i="1"/>
  <c r="J215" i="1"/>
  <c r="I215" i="1"/>
  <c r="B215" i="1"/>
  <c r="L214" i="1"/>
  <c r="N214" i="1" s="1"/>
  <c r="M214" i="1" s="1"/>
  <c r="K214" i="1"/>
  <c r="J214" i="1"/>
  <c r="I214" i="1"/>
  <c r="B214" i="1"/>
  <c r="K213" i="1"/>
  <c r="J213" i="1"/>
  <c r="L213" i="1" s="1"/>
  <c r="N213" i="1" s="1"/>
  <c r="M213" i="1" s="1"/>
  <c r="I213" i="1"/>
  <c r="B213" i="1"/>
  <c r="L212" i="1"/>
  <c r="N212" i="1" s="1"/>
  <c r="M212" i="1" s="1"/>
  <c r="K212" i="1"/>
  <c r="J212" i="1"/>
  <c r="I212" i="1"/>
  <c r="B212" i="1"/>
  <c r="L211" i="1"/>
  <c r="K211" i="1"/>
  <c r="J211" i="1"/>
  <c r="I211" i="1"/>
  <c r="B211" i="1"/>
  <c r="N210" i="1"/>
  <c r="M210" i="1" s="1"/>
  <c r="L210" i="1"/>
  <c r="K210" i="1"/>
  <c r="J210" i="1"/>
  <c r="I210" i="1"/>
  <c r="B210" i="1"/>
  <c r="K209" i="1"/>
  <c r="J209" i="1"/>
  <c r="L209" i="1" s="1"/>
  <c r="N209" i="1" s="1"/>
  <c r="M209" i="1" s="1"/>
  <c r="I209" i="1"/>
  <c r="B209" i="1"/>
  <c r="K208" i="1"/>
  <c r="J208" i="1"/>
  <c r="L208" i="1" s="1"/>
  <c r="N208" i="1" s="1"/>
  <c r="M208" i="1" s="1"/>
  <c r="I208" i="1"/>
  <c r="B208" i="1"/>
  <c r="L207" i="1"/>
  <c r="N207" i="1" s="1"/>
  <c r="M207" i="1" s="1"/>
  <c r="K207" i="1"/>
  <c r="J207" i="1"/>
  <c r="I207" i="1"/>
  <c r="B207" i="1"/>
  <c r="K206" i="1"/>
  <c r="J206" i="1"/>
  <c r="L206" i="1" s="1"/>
  <c r="N206" i="1" s="1"/>
  <c r="M206" i="1" s="1"/>
  <c r="I206" i="1"/>
  <c r="B206" i="1"/>
  <c r="K205" i="1"/>
  <c r="N205" i="1" s="1"/>
  <c r="M205" i="1" s="1"/>
  <c r="J205" i="1"/>
  <c r="L205" i="1" s="1"/>
  <c r="I205" i="1"/>
  <c r="B205" i="1"/>
  <c r="K204" i="1"/>
  <c r="J204" i="1"/>
  <c r="L204" i="1" s="1"/>
  <c r="N204" i="1" s="1"/>
  <c r="M204" i="1" s="1"/>
  <c r="I204" i="1"/>
  <c r="B204" i="1"/>
  <c r="M203" i="1"/>
  <c r="L203" i="1"/>
  <c r="N203" i="1" s="1"/>
  <c r="K203" i="1"/>
  <c r="J203" i="1"/>
  <c r="I203" i="1"/>
  <c r="B203" i="1"/>
  <c r="K202" i="1"/>
  <c r="J202" i="1"/>
  <c r="L202" i="1" s="1"/>
  <c r="N202" i="1" s="1"/>
  <c r="M202" i="1" s="1"/>
  <c r="I202" i="1"/>
  <c r="B202" i="1"/>
  <c r="N201" i="1"/>
  <c r="M201" i="1" s="1"/>
  <c r="K201" i="1"/>
  <c r="J201" i="1"/>
  <c r="L201" i="1" s="1"/>
  <c r="I201" i="1"/>
  <c r="B201" i="1"/>
  <c r="L200" i="1"/>
  <c r="N200" i="1" s="1"/>
  <c r="M200" i="1" s="1"/>
  <c r="K200" i="1"/>
  <c r="J200" i="1"/>
  <c r="I200" i="1"/>
  <c r="B200" i="1"/>
  <c r="L199" i="1"/>
  <c r="K199" i="1"/>
  <c r="J199" i="1"/>
  <c r="I199" i="1"/>
  <c r="B199" i="1"/>
  <c r="L198" i="1"/>
  <c r="N198" i="1" s="1"/>
  <c r="M198" i="1" s="1"/>
  <c r="K198" i="1"/>
  <c r="J198" i="1"/>
  <c r="I198" i="1"/>
  <c r="B198" i="1"/>
  <c r="K197" i="1"/>
  <c r="J197" i="1"/>
  <c r="L197" i="1" s="1"/>
  <c r="N197" i="1" s="1"/>
  <c r="M197" i="1" s="1"/>
  <c r="I197" i="1"/>
  <c r="B197" i="1"/>
  <c r="L196" i="1"/>
  <c r="N196" i="1" s="1"/>
  <c r="M196" i="1" s="1"/>
  <c r="K196" i="1"/>
  <c r="J196" i="1"/>
  <c r="I196" i="1"/>
  <c r="B196" i="1"/>
  <c r="L195" i="1"/>
  <c r="K195" i="1"/>
  <c r="J195" i="1"/>
  <c r="I195" i="1"/>
  <c r="B195" i="1"/>
  <c r="N194" i="1"/>
  <c r="M194" i="1" s="1"/>
  <c r="L194" i="1"/>
  <c r="K194" i="1"/>
  <c r="J194" i="1"/>
  <c r="I194" i="1"/>
  <c r="B194" i="1"/>
  <c r="K193" i="1"/>
  <c r="J193" i="1"/>
  <c r="L193" i="1" s="1"/>
  <c r="N193" i="1" s="1"/>
  <c r="M193" i="1" s="1"/>
  <c r="I193" i="1"/>
  <c r="B193" i="1"/>
  <c r="K192" i="1"/>
  <c r="J192" i="1"/>
  <c r="L192" i="1" s="1"/>
  <c r="N192" i="1" s="1"/>
  <c r="M192" i="1" s="1"/>
  <c r="I192" i="1"/>
  <c r="B192" i="1"/>
  <c r="L191" i="1"/>
  <c r="N191" i="1" s="1"/>
  <c r="M191" i="1" s="1"/>
  <c r="K191" i="1"/>
  <c r="J191" i="1"/>
  <c r="I191" i="1"/>
  <c r="B191" i="1"/>
  <c r="K190" i="1"/>
  <c r="J190" i="1"/>
  <c r="L190" i="1" s="1"/>
  <c r="N190" i="1" s="1"/>
  <c r="M190" i="1" s="1"/>
  <c r="I190" i="1"/>
  <c r="B190" i="1"/>
  <c r="K189" i="1"/>
  <c r="N189" i="1" s="1"/>
  <c r="M189" i="1" s="1"/>
  <c r="J189" i="1"/>
  <c r="L189" i="1" s="1"/>
  <c r="I189" i="1"/>
  <c r="B189" i="1"/>
  <c r="K188" i="1"/>
  <c r="J188" i="1"/>
  <c r="L188" i="1" s="1"/>
  <c r="N188" i="1" s="1"/>
  <c r="M188" i="1" s="1"/>
  <c r="I188" i="1"/>
  <c r="B188" i="1"/>
  <c r="M187" i="1"/>
  <c r="L187" i="1"/>
  <c r="N187" i="1" s="1"/>
  <c r="K187" i="1"/>
  <c r="J187" i="1"/>
  <c r="I187" i="1"/>
  <c r="B187" i="1"/>
  <c r="K186" i="1"/>
  <c r="J186" i="1"/>
  <c r="L186" i="1" s="1"/>
  <c r="N186" i="1" s="1"/>
  <c r="M186" i="1" s="1"/>
  <c r="I186" i="1"/>
  <c r="B186" i="1"/>
  <c r="N185" i="1"/>
  <c r="M185" i="1" s="1"/>
  <c r="K185" i="1"/>
  <c r="J185" i="1"/>
  <c r="L185" i="1" s="1"/>
  <c r="I185" i="1"/>
  <c r="B185" i="1"/>
  <c r="L184" i="1"/>
  <c r="N184" i="1" s="1"/>
  <c r="M184" i="1" s="1"/>
  <c r="K184" i="1"/>
  <c r="J184" i="1"/>
  <c r="I184" i="1"/>
  <c r="B184" i="1"/>
  <c r="L183" i="1"/>
  <c r="K183" i="1"/>
  <c r="J183" i="1"/>
  <c r="I183" i="1"/>
  <c r="B183" i="1"/>
  <c r="L182" i="1"/>
  <c r="N182" i="1" s="1"/>
  <c r="M182" i="1" s="1"/>
  <c r="K182" i="1"/>
  <c r="J182" i="1"/>
  <c r="I182" i="1"/>
  <c r="B182" i="1"/>
  <c r="K181" i="1"/>
  <c r="J181" i="1"/>
  <c r="L181" i="1" s="1"/>
  <c r="N181" i="1" s="1"/>
  <c r="M181" i="1" s="1"/>
  <c r="I181" i="1"/>
  <c r="B181" i="1"/>
  <c r="L180" i="1"/>
  <c r="N180" i="1" s="1"/>
  <c r="M180" i="1" s="1"/>
  <c r="K180" i="1"/>
  <c r="J180" i="1"/>
  <c r="I180" i="1"/>
  <c r="B180" i="1"/>
  <c r="L179" i="1"/>
  <c r="K179" i="1"/>
  <c r="J179" i="1"/>
  <c r="I179" i="1"/>
  <c r="B179" i="1"/>
  <c r="N178" i="1"/>
  <c r="M178" i="1" s="1"/>
  <c r="L178" i="1"/>
  <c r="K178" i="1"/>
  <c r="J178" i="1"/>
  <c r="I178" i="1"/>
  <c r="B178" i="1"/>
  <c r="K177" i="1"/>
  <c r="J177" i="1"/>
  <c r="L177" i="1" s="1"/>
  <c r="N177" i="1" s="1"/>
  <c r="M177" i="1" s="1"/>
  <c r="I177" i="1"/>
  <c r="B177" i="1"/>
  <c r="K176" i="1"/>
  <c r="J176" i="1"/>
  <c r="L176" i="1" s="1"/>
  <c r="N176" i="1" s="1"/>
  <c r="M176" i="1" s="1"/>
  <c r="I176" i="1"/>
  <c r="B176" i="1"/>
  <c r="L175" i="1"/>
  <c r="N175" i="1" s="1"/>
  <c r="M175" i="1" s="1"/>
  <c r="K175" i="1"/>
  <c r="J175" i="1"/>
  <c r="I175" i="1"/>
  <c r="B175" i="1"/>
  <c r="K174" i="1"/>
  <c r="J174" i="1"/>
  <c r="L174" i="1" s="1"/>
  <c r="N174" i="1" s="1"/>
  <c r="M174" i="1" s="1"/>
  <c r="I174" i="1"/>
  <c r="B174" i="1"/>
  <c r="K173" i="1"/>
  <c r="N173" i="1" s="1"/>
  <c r="M173" i="1" s="1"/>
  <c r="J173" i="1"/>
  <c r="L173" i="1" s="1"/>
  <c r="I173" i="1"/>
  <c r="B173" i="1"/>
  <c r="K172" i="1"/>
  <c r="J172" i="1"/>
  <c r="L172" i="1" s="1"/>
  <c r="N172" i="1" s="1"/>
  <c r="M172" i="1" s="1"/>
  <c r="I172" i="1"/>
  <c r="B172" i="1"/>
  <c r="M171" i="1"/>
  <c r="L171" i="1"/>
  <c r="N171" i="1" s="1"/>
  <c r="K171" i="1"/>
  <c r="J171" i="1"/>
  <c r="I171" i="1"/>
  <c r="B171" i="1"/>
  <c r="K170" i="1"/>
  <c r="J170" i="1"/>
  <c r="L170" i="1" s="1"/>
  <c r="N170" i="1" s="1"/>
  <c r="M170" i="1" s="1"/>
  <c r="I170" i="1"/>
  <c r="B170" i="1"/>
  <c r="N169" i="1"/>
  <c r="M169" i="1" s="1"/>
  <c r="K169" i="1"/>
  <c r="J169" i="1"/>
  <c r="L169" i="1" s="1"/>
  <c r="I169" i="1"/>
  <c r="B169" i="1"/>
  <c r="L168" i="1"/>
  <c r="N168" i="1" s="1"/>
  <c r="M168" i="1" s="1"/>
  <c r="K168" i="1"/>
  <c r="J168" i="1"/>
  <c r="I168" i="1"/>
  <c r="B168" i="1"/>
  <c r="L167" i="1"/>
  <c r="K167" i="1"/>
  <c r="J167" i="1"/>
  <c r="I167" i="1"/>
  <c r="B167" i="1"/>
  <c r="L166" i="1"/>
  <c r="N166" i="1" s="1"/>
  <c r="M166" i="1" s="1"/>
  <c r="K166" i="1"/>
  <c r="J166" i="1"/>
  <c r="I166" i="1"/>
  <c r="B166" i="1"/>
  <c r="K165" i="1"/>
  <c r="J165" i="1"/>
  <c r="L165" i="1" s="1"/>
  <c r="N165" i="1" s="1"/>
  <c r="M165" i="1" s="1"/>
  <c r="I165" i="1"/>
  <c r="B165" i="1"/>
  <c r="L164" i="1"/>
  <c r="N164" i="1" s="1"/>
  <c r="M164" i="1" s="1"/>
  <c r="K164" i="1"/>
  <c r="J164" i="1"/>
  <c r="I164" i="1"/>
  <c r="B164" i="1"/>
  <c r="L163" i="1"/>
  <c r="K163" i="1"/>
  <c r="J163" i="1"/>
  <c r="I163" i="1"/>
  <c r="B163" i="1"/>
  <c r="N162" i="1"/>
  <c r="M162" i="1" s="1"/>
  <c r="L162" i="1"/>
  <c r="K162" i="1"/>
  <c r="J162" i="1"/>
  <c r="I162" i="1"/>
  <c r="B162" i="1"/>
  <c r="K161" i="1"/>
  <c r="J161" i="1"/>
  <c r="L161" i="1" s="1"/>
  <c r="N161" i="1" s="1"/>
  <c r="M161" i="1" s="1"/>
  <c r="I161" i="1"/>
  <c r="B161" i="1"/>
  <c r="K160" i="1"/>
  <c r="J160" i="1"/>
  <c r="L160" i="1" s="1"/>
  <c r="N160" i="1" s="1"/>
  <c r="M160" i="1" s="1"/>
  <c r="I160" i="1"/>
  <c r="B160" i="1"/>
  <c r="L159" i="1"/>
  <c r="N159" i="1" s="1"/>
  <c r="M159" i="1" s="1"/>
  <c r="K159" i="1"/>
  <c r="J159" i="1"/>
  <c r="I159" i="1"/>
  <c r="B159" i="1"/>
  <c r="K158" i="1"/>
  <c r="J158" i="1"/>
  <c r="L158" i="1" s="1"/>
  <c r="N158" i="1" s="1"/>
  <c r="M158" i="1" s="1"/>
  <c r="I158" i="1"/>
  <c r="B158" i="1"/>
  <c r="K157" i="1"/>
  <c r="N157" i="1" s="1"/>
  <c r="M157" i="1" s="1"/>
  <c r="J157" i="1"/>
  <c r="L157" i="1" s="1"/>
  <c r="I157" i="1"/>
  <c r="B157" i="1"/>
  <c r="K156" i="1"/>
  <c r="J156" i="1"/>
  <c r="L156" i="1" s="1"/>
  <c r="N156" i="1" s="1"/>
  <c r="M156" i="1" s="1"/>
  <c r="I156" i="1"/>
  <c r="B156" i="1"/>
  <c r="M155" i="1"/>
  <c r="L155" i="1"/>
  <c r="N155" i="1" s="1"/>
  <c r="K155" i="1"/>
  <c r="J155" i="1"/>
  <c r="I155" i="1"/>
  <c r="B155" i="1"/>
  <c r="K154" i="1"/>
  <c r="J154" i="1"/>
  <c r="L154" i="1" s="1"/>
  <c r="N154" i="1" s="1"/>
  <c r="M154" i="1" s="1"/>
  <c r="I154" i="1"/>
  <c r="B154" i="1"/>
  <c r="N153" i="1"/>
  <c r="M153" i="1"/>
  <c r="K153" i="1"/>
  <c r="J153" i="1"/>
  <c r="L153" i="1" s="1"/>
  <c r="I153" i="1"/>
  <c r="B153" i="1"/>
  <c r="L152" i="1"/>
  <c r="N152" i="1" s="1"/>
  <c r="M152" i="1" s="1"/>
  <c r="K152" i="1"/>
  <c r="J152" i="1"/>
  <c r="I152" i="1"/>
  <c r="B152" i="1"/>
  <c r="L151" i="1"/>
  <c r="K151" i="1"/>
  <c r="J151" i="1"/>
  <c r="I151" i="1"/>
  <c r="B151" i="1"/>
  <c r="L150" i="1"/>
  <c r="N150" i="1" s="1"/>
  <c r="M150" i="1" s="1"/>
  <c r="K150" i="1"/>
  <c r="J150" i="1"/>
  <c r="I150" i="1"/>
  <c r="B150" i="1"/>
  <c r="N149" i="1"/>
  <c r="M149" i="1" s="1"/>
  <c r="K149" i="1"/>
  <c r="J149" i="1"/>
  <c r="L149" i="1" s="1"/>
  <c r="I149" i="1"/>
  <c r="B149" i="1"/>
  <c r="L148" i="1"/>
  <c r="N148" i="1" s="1"/>
  <c r="M148" i="1" s="1"/>
  <c r="K148" i="1"/>
  <c r="J148" i="1"/>
  <c r="I148" i="1"/>
  <c r="B148" i="1"/>
  <c r="L147" i="1"/>
  <c r="K147" i="1"/>
  <c r="J147" i="1"/>
  <c r="I147" i="1"/>
  <c r="B147" i="1"/>
  <c r="L146" i="1"/>
  <c r="N146" i="1" s="1"/>
  <c r="M146" i="1" s="1"/>
  <c r="K146" i="1"/>
  <c r="J146" i="1"/>
  <c r="I146" i="1"/>
  <c r="B146" i="1"/>
  <c r="K145" i="1"/>
  <c r="J145" i="1"/>
  <c r="L145" i="1" s="1"/>
  <c r="N145" i="1" s="1"/>
  <c r="M145" i="1" s="1"/>
  <c r="I145" i="1"/>
  <c r="B145" i="1"/>
  <c r="K144" i="1"/>
  <c r="J144" i="1"/>
  <c r="L144" i="1" s="1"/>
  <c r="N144" i="1" s="1"/>
  <c r="M144" i="1" s="1"/>
  <c r="I144" i="1"/>
  <c r="B144" i="1"/>
  <c r="L143" i="1"/>
  <c r="K143" i="1"/>
  <c r="J143" i="1"/>
  <c r="I143" i="1"/>
  <c r="B143" i="1"/>
  <c r="K142" i="1"/>
  <c r="J142" i="1"/>
  <c r="L142" i="1" s="1"/>
  <c r="N142" i="1" s="1"/>
  <c r="M142" i="1" s="1"/>
  <c r="I142" i="1"/>
  <c r="B142" i="1"/>
  <c r="K141" i="1"/>
  <c r="N141" i="1" s="1"/>
  <c r="M141" i="1" s="1"/>
  <c r="J141" i="1"/>
  <c r="L141" i="1" s="1"/>
  <c r="I141" i="1"/>
  <c r="B141" i="1"/>
  <c r="K140" i="1"/>
  <c r="J140" i="1"/>
  <c r="L140" i="1" s="1"/>
  <c r="N140" i="1" s="1"/>
  <c r="M140" i="1" s="1"/>
  <c r="I140" i="1"/>
  <c r="B140" i="1"/>
  <c r="L139" i="1"/>
  <c r="N139" i="1" s="1"/>
  <c r="M139" i="1" s="1"/>
  <c r="K139" i="1"/>
  <c r="J139" i="1"/>
  <c r="I139" i="1"/>
  <c r="B139" i="1"/>
  <c r="K138" i="1"/>
  <c r="J138" i="1"/>
  <c r="L138" i="1" s="1"/>
  <c r="N138" i="1" s="1"/>
  <c r="M138" i="1" s="1"/>
  <c r="I138" i="1"/>
  <c r="B138" i="1"/>
  <c r="N137" i="1"/>
  <c r="M137" i="1"/>
  <c r="K137" i="1"/>
  <c r="J137" i="1"/>
  <c r="L137" i="1" s="1"/>
  <c r="I137" i="1"/>
  <c r="B137" i="1"/>
  <c r="L136" i="1"/>
  <c r="N136" i="1" s="1"/>
  <c r="M136" i="1" s="1"/>
  <c r="K136" i="1"/>
  <c r="J136" i="1"/>
  <c r="I136" i="1"/>
  <c r="B136" i="1"/>
  <c r="L135" i="1"/>
  <c r="K135" i="1"/>
  <c r="J135" i="1"/>
  <c r="I135" i="1"/>
  <c r="B135" i="1"/>
  <c r="L134" i="1"/>
  <c r="N134" i="1" s="1"/>
  <c r="M134" i="1" s="1"/>
  <c r="K134" i="1"/>
  <c r="J134" i="1"/>
  <c r="I134" i="1"/>
  <c r="B134" i="1"/>
  <c r="N133" i="1"/>
  <c r="M133" i="1" s="1"/>
  <c r="K133" i="1"/>
  <c r="J133" i="1"/>
  <c r="L133" i="1" s="1"/>
  <c r="I133" i="1"/>
  <c r="B133" i="1"/>
  <c r="L132" i="1"/>
  <c r="N132" i="1" s="1"/>
  <c r="M132" i="1" s="1"/>
  <c r="K132" i="1"/>
  <c r="J132" i="1"/>
  <c r="I132" i="1"/>
  <c r="B132" i="1"/>
  <c r="L131" i="1"/>
  <c r="K131" i="1"/>
  <c r="J131" i="1"/>
  <c r="I131" i="1"/>
  <c r="B131" i="1"/>
  <c r="L130" i="1"/>
  <c r="N130" i="1" s="1"/>
  <c r="M130" i="1" s="1"/>
  <c r="K130" i="1"/>
  <c r="J130" i="1"/>
  <c r="I130" i="1"/>
  <c r="B130" i="1"/>
  <c r="K129" i="1"/>
  <c r="J129" i="1"/>
  <c r="L129" i="1" s="1"/>
  <c r="N129" i="1" s="1"/>
  <c r="M129" i="1" s="1"/>
  <c r="I129" i="1"/>
  <c r="B129" i="1"/>
  <c r="K128" i="1"/>
  <c r="J128" i="1"/>
  <c r="L128" i="1" s="1"/>
  <c r="N128" i="1" s="1"/>
  <c r="M128" i="1" s="1"/>
  <c r="I128" i="1"/>
  <c r="B128" i="1"/>
  <c r="L127" i="1"/>
  <c r="K127" i="1"/>
  <c r="J127" i="1"/>
  <c r="I127" i="1"/>
  <c r="B127" i="1"/>
  <c r="K126" i="1"/>
  <c r="J126" i="1"/>
  <c r="L126" i="1" s="1"/>
  <c r="N126" i="1" s="1"/>
  <c r="M126" i="1" s="1"/>
  <c r="I126" i="1"/>
  <c r="B126" i="1"/>
  <c r="K125" i="1"/>
  <c r="N125" i="1" s="1"/>
  <c r="M125" i="1" s="1"/>
  <c r="J125" i="1"/>
  <c r="L125" i="1" s="1"/>
  <c r="I125" i="1"/>
  <c r="B125" i="1"/>
  <c r="K124" i="1"/>
  <c r="J124" i="1"/>
  <c r="L124" i="1" s="1"/>
  <c r="N124" i="1" s="1"/>
  <c r="M124" i="1" s="1"/>
  <c r="I124" i="1"/>
  <c r="B124" i="1"/>
  <c r="L123" i="1"/>
  <c r="N123" i="1" s="1"/>
  <c r="M123" i="1" s="1"/>
  <c r="K123" i="1"/>
  <c r="J123" i="1"/>
  <c r="I123" i="1"/>
  <c r="B123" i="1"/>
  <c r="K122" i="1"/>
  <c r="J122" i="1"/>
  <c r="L122" i="1" s="1"/>
  <c r="N122" i="1" s="1"/>
  <c r="M122" i="1" s="1"/>
  <c r="I122" i="1"/>
  <c r="B122" i="1"/>
  <c r="N121" i="1"/>
  <c r="M121" i="1"/>
  <c r="K121" i="1"/>
  <c r="J121" i="1"/>
  <c r="L121" i="1" s="1"/>
  <c r="I121" i="1"/>
  <c r="B121" i="1"/>
  <c r="L120" i="1"/>
  <c r="N120" i="1" s="1"/>
  <c r="M120" i="1" s="1"/>
  <c r="K120" i="1"/>
  <c r="J120" i="1"/>
  <c r="I120" i="1"/>
  <c r="B120" i="1"/>
  <c r="L119" i="1"/>
  <c r="K119" i="1"/>
  <c r="J119" i="1"/>
  <c r="I119" i="1"/>
  <c r="B119" i="1"/>
  <c r="L118" i="1"/>
  <c r="N118" i="1" s="1"/>
  <c r="M118" i="1" s="1"/>
  <c r="K118" i="1"/>
  <c r="J118" i="1"/>
  <c r="I118" i="1"/>
  <c r="B118" i="1"/>
  <c r="N117" i="1"/>
  <c r="M117" i="1" s="1"/>
  <c r="K117" i="1"/>
  <c r="J117" i="1"/>
  <c r="L117" i="1" s="1"/>
  <c r="I117" i="1"/>
  <c r="B117" i="1"/>
  <c r="L116" i="1"/>
  <c r="N116" i="1" s="1"/>
  <c r="M116" i="1" s="1"/>
  <c r="K116" i="1"/>
  <c r="J116" i="1"/>
  <c r="I116" i="1"/>
  <c r="B116" i="1"/>
  <c r="L115" i="1"/>
  <c r="K115" i="1"/>
  <c r="J115" i="1"/>
  <c r="I115" i="1"/>
  <c r="B115" i="1"/>
  <c r="L114" i="1"/>
  <c r="N114" i="1" s="1"/>
  <c r="M114" i="1" s="1"/>
  <c r="K114" i="1"/>
  <c r="J114" i="1"/>
  <c r="I114" i="1"/>
  <c r="B114" i="1"/>
  <c r="K113" i="1"/>
  <c r="J113" i="1"/>
  <c r="L113" i="1" s="1"/>
  <c r="N113" i="1" s="1"/>
  <c r="M113" i="1" s="1"/>
  <c r="I113" i="1"/>
  <c r="B113" i="1"/>
  <c r="K112" i="1"/>
  <c r="J112" i="1"/>
  <c r="L112" i="1" s="1"/>
  <c r="N112" i="1" s="1"/>
  <c r="M112" i="1" s="1"/>
  <c r="I112" i="1"/>
  <c r="B112" i="1"/>
  <c r="L111" i="1"/>
  <c r="K111" i="1"/>
  <c r="J111" i="1"/>
  <c r="I111" i="1"/>
  <c r="B111" i="1"/>
  <c r="K110" i="1"/>
  <c r="J110" i="1"/>
  <c r="L110" i="1" s="1"/>
  <c r="N110" i="1" s="1"/>
  <c r="M110" i="1" s="1"/>
  <c r="I110" i="1"/>
  <c r="B110" i="1"/>
  <c r="K109" i="1"/>
  <c r="N109" i="1" s="1"/>
  <c r="M109" i="1" s="1"/>
  <c r="J109" i="1"/>
  <c r="L109" i="1" s="1"/>
  <c r="I109" i="1"/>
  <c r="B109" i="1"/>
  <c r="K108" i="1"/>
  <c r="J108" i="1"/>
  <c r="L108" i="1" s="1"/>
  <c r="N108" i="1" s="1"/>
  <c r="M108" i="1" s="1"/>
  <c r="I108" i="1"/>
  <c r="B108" i="1"/>
  <c r="L107" i="1"/>
  <c r="N107" i="1" s="1"/>
  <c r="M107" i="1" s="1"/>
  <c r="K107" i="1"/>
  <c r="J107" i="1"/>
  <c r="I107" i="1"/>
  <c r="B107" i="1"/>
  <c r="K106" i="1"/>
  <c r="J106" i="1"/>
  <c r="L106" i="1" s="1"/>
  <c r="N106" i="1" s="1"/>
  <c r="M106" i="1" s="1"/>
  <c r="I106" i="1"/>
  <c r="B106" i="1"/>
  <c r="N105" i="1"/>
  <c r="M105" i="1"/>
  <c r="K105" i="1"/>
  <c r="J105" i="1"/>
  <c r="L105" i="1" s="1"/>
  <c r="I105" i="1"/>
  <c r="B105" i="1"/>
  <c r="L104" i="1"/>
  <c r="N104" i="1" s="1"/>
  <c r="M104" i="1" s="1"/>
  <c r="K104" i="1"/>
  <c r="J104" i="1"/>
  <c r="I104" i="1"/>
  <c r="B104" i="1"/>
  <c r="L103" i="1"/>
  <c r="K103" i="1"/>
  <c r="J103" i="1"/>
  <c r="I103" i="1"/>
  <c r="B103" i="1"/>
  <c r="L102" i="1"/>
  <c r="N102" i="1" s="1"/>
  <c r="M102" i="1" s="1"/>
  <c r="K102" i="1"/>
  <c r="J102" i="1"/>
  <c r="I102" i="1"/>
  <c r="B102" i="1"/>
  <c r="N101" i="1"/>
  <c r="M101" i="1" s="1"/>
  <c r="K101" i="1"/>
  <c r="J101" i="1"/>
  <c r="L101" i="1" s="1"/>
  <c r="I101" i="1"/>
  <c r="B101" i="1"/>
  <c r="L100" i="1"/>
  <c r="N100" i="1" s="1"/>
  <c r="M100" i="1" s="1"/>
  <c r="K100" i="1"/>
  <c r="J100" i="1"/>
  <c r="I100" i="1"/>
  <c r="B100" i="1"/>
  <c r="L99" i="1"/>
  <c r="K99" i="1"/>
  <c r="J99" i="1"/>
  <c r="I99" i="1"/>
  <c r="B99" i="1"/>
  <c r="L98" i="1"/>
  <c r="N98" i="1" s="1"/>
  <c r="M98" i="1" s="1"/>
  <c r="K98" i="1"/>
  <c r="J98" i="1"/>
  <c r="I98" i="1"/>
  <c r="B98" i="1"/>
  <c r="K97" i="1"/>
  <c r="J97" i="1"/>
  <c r="L97" i="1" s="1"/>
  <c r="N97" i="1" s="1"/>
  <c r="M97" i="1" s="1"/>
  <c r="I97" i="1"/>
  <c r="B97" i="1"/>
  <c r="K96" i="1"/>
  <c r="J96" i="1"/>
  <c r="L96" i="1" s="1"/>
  <c r="N96" i="1" s="1"/>
  <c r="M96" i="1" s="1"/>
  <c r="I96" i="1"/>
  <c r="B96" i="1"/>
  <c r="L95" i="1"/>
  <c r="K95" i="1"/>
  <c r="J95" i="1"/>
  <c r="I95" i="1"/>
  <c r="B95" i="1"/>
  <c r="K94" i="1"/>
  <c r="J94" i="1"/>
  <c r="L94" i="1" s="1"/>
  <c r="N94" i="1" s="1"/>
  <c r="M94" i="1" s="1"/>
  <c r="I94" i="1"/>
  <c r="B94" i="1"/>
  <c r="K93" i="1"/>
  <c r="N93" i="1" s="1"/>
  <c r="M93" i="1" s="1"/>
  <c r="J93" i="1"/>
  <c r="L93" i="1" s="1"/>
  <c r="I93" i="1"/>
  <c r="B93" i="1"/>
  <c r="K92" i="1"/>
  <c r="J92" i="1"/>
  <c r="L92" i="1" s="1"/>
  <c r="N92" i="1" s="1"/>
  <c r="M92" i="1" s="1"/>
  <c r="I92" i="1"/>
  <c r="B92" i="1"/>
  <c r="L91" i="1"/>
  <c r="N91" i="1" s="1"/>
  <c r="M91" i="1" s="1"/>
  <c r="K91" i="1"/>
  <c r="J91" i="1"/>
  <c r="I91" i="1"/>
  <c r="B91" i="1"/>
  <c r="K90" i="1"/>
  <c r="J90" i="1"/>
  <c r="L90" i="1" s="1"/>
  <c r="N90" i="1" s="1"/>
  <c r="M90" i="1" s="1"/>
  <c r="I90" i="1"/>
  <c r="B90" i="1"/>
  <c r="N89" i="1"/>
  <c r="M89" i="1"/>
  <c r="K89" i="1"/>
  <c r="J89" i="1"/>
  <c r="L89" i="1" s="1"/>
  <c r="I89" i="1"/>
  <c r="B89" i="1"/>
  <c r="L88" i="1"/>
  <c r="N88" i="1" s="1"/>
  <c r="M88" i="1" s="1"/>
  <c r="K88" i="1"/>
  <c r="J88" i="1"/>
  <c r="I88" i="1"/>
  <c r="B88" i="1"/>
  <c r="L87" i="1"/>
  <c r="K87" i="1"/>
  <c r="J87" i="1"/>
  <c r="I87" i="1"/>
  <c r="B87" i="1"/>
  <c r="L86" i="1"/>
  <c r="N86" i="1" s="1"/>
  <c r="M86" i="1" s="1"/>
  <c r="K86" i="1"/>
  <c r="J86" i="1"/>
  <c r="I86" i="1"/>
  <c r="B86" i="1"/>
  <c r="N85" i="1"/>
  <c r="M85" i="1" s="1"/>
  <c r="K85" i="1"/>
  <c r="J85" i="1"/>
  <c r="L85" i="1" s="1"/>
  <c r="I85" i="1"/>
  <c r="B85" i="1"/>
  <c r="L84" i="1"/>
  <c r="N84" i="1" s="1"/>
  <c r="M84" i="1" s="1"/>
  <c r="K84" i="1"/>
  <c r="J84" i="1"/>
  <c r="I84" i="1"/>
  <c r="B84" i="1"/>
  <c r="L83" i="1"/>
  <c r="K83" i="1"/>
  <c r="J83" i="1"/>
  <c r="I83" i="1"/>
  <c r="B83" i="1"/>
  <c r="L82" i="1"/>
  <c r="N82" i="1" s="1"/>
  <c r="M82" i="1" s="1"/>
  <c r="K82" i="1"/>
  <c r="J82" i="1"/>
  <c r="I82" i="1"/>
  <c r="B82" i="1"/>
  <c r="L81" i="1"/>
  <c r="N81" i="1" s="1"/>
  <c r="M81" i="1" s="1"/>
  <c r="K81" i="1"/>
  <c r="J81" i="1"/>
  <c r="I81" i="1"/>
  <c r="B81" i="1"/>
  <c r="K80" i="1"/>
  <c r="J80" i="1"/>
  <c r="L80" i="1" s="1"/>
  <c r="N80" i="1" s="1"/>
  <c r="M80" i="1" s="1"/>
  <c r="I80" i="1"/>
  <c r="B80" i="1"/>
  <c r="K79" i="1"/>
  <c r="J79" i="1"/>
  <c r="L79" i="1" s="1"/>
  <c r="N79" i="1" s="1"/>
  <c r="M79" i="1" s="1"/>
  <c r="I79" i="1"/>
  <c r="B79" i="1"/>
  <c r="L78" i="1"/>
  <c r="N78" i="1" s="1"/>
  <c r="M78" i="1" s="1"/>
  <c r="K78" i="1"/>
  <c r="J78" i="1"/>
  <c r="I78" i="1"/>
  <c r="B78" i="1"/>
  <c r="L77" i="1"/>
  <c r="N77" i="1" s="1"/>
  <c r="M77" i="1" s="1"/>
  <c r="K77" i="1"/>
  <c r="J77" i="1"/>
  <c r="I77" i="1"/>
  <c r="B77" i="1"/>
  <c r="K76" i="1"/>
  <c r="J76" i="1"/>
  <c r="L76" i="1" s="1"/>
  <c r="N76" i="1" s="1"/>
  <c r="M76" i="1" s="1"/>
  <c r="I76" i="1"/>
  <c r="B76" i="1"/>
  <c r="K75" i="1"/>
  <c r="J75" i="1"/>
  <c r="L75" i="1" s="1"/>
  <c r="N75" i="1" s="1"/>
  <c r="M75" i="1" s="1"/>
  <c r="I75" i="1"/>
  <c r="B75" i="1"/>
  <c r="L74" i="1"/>
  <c r="N74" i="1" s="1"/>
  <c r="M74" i="1" s="1"/>
  <c r="K74" i="1"/>
  <c r="J74" i="1"/>
  <c r="I74" i="1"/>
  <c r="B74" i="1"/>
  <c r="L73" i="1"/>
  <c r="N73" i="1" s="1"/>
  <c r="M73" i="1" s="1"/>
  <c r="K73" i="1"/>
  <c r="J73" i="1"/>
  <c r="I73" i="1"/>
  <c r="B73" i="1"/>
  <c r="K72" i="1"/>
  <c r="J72" i="1"/>
  <c r="L72" i="1" s="1"/>
  <c r="N72" i="1" s="1"/>
  <c r="M72" i="1" s="1"/>
  <c r="I72" i="1"/>
  <c r="B72" i="1"/>
  <c r="K71" i="1"/>
  <c r="J71" i="1"/>
  <c r="L71" i="1" s="1"/>
  <c r="N71" i="1" s="1"/>
  <c r="M71" i="1" s="1"/>
  <c r="I71" i="1"/>
  <c r="B71" i="1"/>
  <c r="L70" i="1"/>
  <c r="N70" i="1" s="1"/>
  <c r="M70" i="1" s="1"/>
  <c r="K70" i="1"/>
  <c r="J70" i="1"/>
  <c r="I70" i="1"/>
  <c r="B70" i="1"/>
  <c r="L69" i="1"/>
  <c r="N69" i="1" s="1"/>
  <c r="M69" i="1" s="1"/>
  <c r="K69" i="1"/>
  <c r="J69" i="1"/>
  <c r="I69" i="1"/>
  <c r="B69" i="1"/>
  <c r="K68" i="1"/>
  <c r="J68" i="1"/>
  <c r="L68" i="1" s="1"/>
  <c r="N68" i="1" s="1"/>
  <c r="M68" i="1" s="1"/>
  <c r="I68" i="1"/>
  <c r="B68" i="1"/>
  <c r="K67" i="1"/>
  <c r="J67" i="1"/>
  <c r="L67" i="1" s="1"/>
  <c r="N67" i="1" s="1"/>
  <c r="M67" i="1" s="1"/>
  <c r="I67" i="1"/>
  <c r="B67" i="1"/>
  <c r="L66" i="1"/>
  <c r="N66" i="1" s="1"/>
  <c r="M66" i="1" s="1"/>
  <c r="K66" i="1"/>
  <c r="J66" i="1"/>
  <c r="I66" i="1"/>
  <c r="B66" i="1"/>
  <c r="L65" i="1"/>
  <c r="N65" i="1" s="1"/>
  <c r="M65" i="1" s="1"/>
  <c r="K65" i="1"/>
  <c r="J65" i="1"/>
  <c r="I65" i="1"/>
  <c r="B65" i="1"/>
  <c r="K64" i="1"/>
  <c r="J64" i="1"/>
  <c r="L64" i="1" s="1"/>
  <c r="N64" i="1" s="1"/>
  <c r="M64" i="1" s="1"/>
  <c r="I64" i="1"/>
  <c r="B64" i="1"/>
  <c r="K63" i="1"/>
  <c r="J63" i="1"/>
  <c r="L63" i="1" s="1"/>
  <c r="N63" i="1" s="1"/>
  <c r="M63" i="1" s="1"/>
  <c r="I63" i="1"/>
  <c r="B63" i="1"/>
  <c r="L62" i="1"/>
  <c r="N62" i="1" s="1"/>
  <c r="M62" i="1" s="1"/>
  <c r="K62" i="1"/>
  <c r="J62" i="1"/>
  <c r="I62" i="1"/>
  <c r="B62" i="1"/>
  <c r="L61" i="1"/>
  <c r="N61" i="1" s="1"/>
  <c r="M61" i="1" s="1"/>
  <c r="K61" i="1"/>
  <c r="J61" i="1"/>
  <c r="I61" i="1"/>
  <c r="B61" i="1"/>
  <c r="K60" i="1"/>
  <c r="J60" i="1"/>
  <c r="L60" i="1" s="1"/>
  <c r="N60" i="1" s="1"/>
  <c r="M60" i="1" s="1"/>
  <c r="I60" i="1"/>
  <c r="B60" i="1"/>
  <c r="K59" i="1"/>
  <c r="J59" i="1"/>
  <c r="L59" i="1" s="1"/>
  <c r="N59" i="1" s="1"/>
  <c r="M59" i="1" s="1"/>
  <c r="I59" i="1"/>
  <c r="B59" i="1"/>
  <c r="L58" i="1"/>
  <c r="N58" i="1" s="1"/>
  <c r="M58" i="1" s="1"/>
  <c r="K58" i="1"/>
  <c r="J58" i="1"/>
  <c r="I58" i="1"/>
  <c r="B58" i="1"/>
  <c r="L57" i="1"/>
  <c r="N57" i="1" s="1"/>
  <c r="M57" i="1" s="1"/>
  <c r="K57" i="1"/>
  <c r="J57" i="1"/>
  <c r="I57" i="1"/>
  <c r="B57" i="1"/>
  <c r="K56" i="1"/>
  <c r="J56" i="1"/>
  <c r="L56" i="1" s="1"/>
  <c r="N56" i="1" s="1"/>
  <c r="M56" i="1" s="1"/>
  <c r="I56" i="1"/>
  <c r="B56" i="1"/>
  <c r="K55" i="1"/>
  <c r="J55" i="1"/>
  <c r="L55" i="1" s="1"/>
  <c r="N55" i="1" s="1"/>
  <c r="M55" i="1" s="1"/>
  <c r="I55" i="1"/>
  <c r="B55" i="1"/>
  <c r="L54" i="1"/>
  <c r="N54" i="1" s="1"/>
  <c r="M54" i="1" s="1"/>
  <c r="K54" i="1"/>
  <c r="J54" i="1"/>
  <c r="I54" i="1"/>
  <c r="B54" i="1"/>
  <c r="L53" i="1"/>
  <c r="N53" i="1" s="1"/>
  <c r="M53" i="1" s="1"/>
  <c r="K53" i="1"/>
  <c r="J53" i="1"/>
  <c r="I53" i="1"/>
  <c r="B53" i="1"/>
  <c r="K52" i="1"/>
  <c r="J52" i="1"/>
  <c r="L52" i="1" s="1"/>
  <c r="N52" i="1" s="1"/>
  <c r="M52" i="1" s="1"/>
  <c r="I52" i="1"/>
  <c r="B52" i="1"/>
  <c r="K51" i="1"/>
  <c r="J51" i="1"/>
  <c r="L51" i="1" s="1"/>
  <c r="N51" i="1" s="1"/>
  <c r="M51" i="1" s="1"/>
  <c r="I51" i="1"/>
  <c r="B51" i="1"/>
  <c r="L50" i="1"/>
  <c r="N50" i="1" s="1"/>
  <c r="M50" i="1" s="1"/>
  <c r="K50" i="1"/>
  <c r="J50" i="1"/>
  <c r="I50" i="1"/>
  <c r="B50" i="1"/>
  <c r="L49" i="1"/>
  <c r="N49" i="1" s="1"/>
  <c r="M49" i="1" s="1"/>
  <c r="K49" i="1"/>
  <c r="J49" i="1"/>
  <c r="I49" i="1"/>
  <c r="B49" i="1"/>
  <c r="K48" i="1"/>
  <c r="J48" i="1"/>
  <c r="L48" i="1" s="1"/>
  <c r="N48" i="1" s="1"/>
  <c r="M48" i="1" s="1"/>
  <c r="I48" i="1"/>
  <c r="B48" i="1"/>
  <c r="K47" i="1"/>
  <c r="J47" i="1"/>
  <c r="L47" i="1" s="1"/>
  <c r="N47" i="1" s="1"/>
  <c r="M47" i="1" s="1"/>
  <c r="I47" i="1"/>
  <c r="B47" i="1"/>
  <c r="L46" i="1"/>
  <c r="N46" i="1" s="1"/>
  <c r="M46" i="1" s="1"/>
  <c r="K46" i="1"/>
  <c r="J46" i="1"/>
  <c r="I46" i="1"/>
  <c r="B46" i="1"/>
  <c r="L45" i="1"/>
  <c r="N45" i="1" s="1"/>
  <c r="M45" i="1" s="1"/>
  <c r="K45" i="1"/>
  <c r="J45" i="1"/>
  <c r="I45" i="1"/>
  <c r="B45" i="1"/>
  <c r="K44" i="1"/>
  <c r="J44" i="1"/>
  <c r="L44" i="1" s="1"/>
  <c r="N44" i="1" s="1"/>
  <c r="M44" i="1" s="1"/>
  <c r="I44" i="1"/>
  <c r="B44" i="1"/>
  <c r="K43" i="1"/>
  <c r="J43" i="1"/>
  <c r="L43" i="1" s="1"/>
  <c r="N43" i="1" s="1"/>
  <c r="M43" i="1" s="1"/>
  <c r="I43" i="1"/>
  <c r="B43" i="1"/>
  <c r="L42" i="1"/>
  <c r="N42" i="1" s="1"/>
  <c r="M42" i="1" s="1"/>
  <c r="K42" i="1"/>
  <c r="J42" i="1"/>
  <c r="I42" i="1"/>
  <c r="B42" i="1"/>
  <c r="L41" i="1"/>
  <c r="N41" i="1" s="1"/>
  <c r="M41" i="1" s="1"/>
  <c r="K41" i="1"/>
  <c r="J41" i="1"/>
  <c r="I41" i="1"/>
  <c r="B41" i="1"/>
  <c r="K40" i="1"/>
  <c r="J40" i="1"/>
  <c r="L40" i="1" s="1"/>
  <c r="N40" i="1" s="1"/>
  <c r="M40" i="1" s="1"/>
  <c r="I40" i="1"/>
  <c r="B40" i="1"/>
  <c r="K39" i="1"/>
  <c r="J39" i="1"/>
  <c r="L39" i="1" s="1"/>
  <c r="N39" i="1" s="1"/>
  <c r="M39" i="1" s="1"/>
  <c r="I39" i="1"/>
  <c r="B39" i="1"/>
  <c r="L38" i="1"/>
  <c r="N38" i="1" s="1"/>
  <c r="M38" i="1" s="1"/>
  <c r="K38" i="1"/>
  <c r="J38" i="1"/>
  <c r="I38" i="1"/>
  <c r="B38" i="1"/>
  <c r="L37" i="1"/>
  <c r="N37" i="1" s="1"/>
  <c r="M37" i="1" s="1"/>
  <c r="K37" i="1"/>
  <c r="J37" i="1"/>
  <c r="I37" i="1"/>
  <c r="B37" i="1"/>
  <c r="K36" i="1"/>
  <c r="J36" i="1"/>
  <c r="L36" i="1" s="1"/>
  <c r="N36" i="1" s="1"/>
  <c r="M36" i="1" s="1"/>
  <c r="I36" i="1"/>
  <c r="B36" i="1"/>
  <c r="K35" i="1"/>
  <c r="J35" i="1"/>
  <c r="L35" i="1" s="1"/>
  <c r="N35" i="1" s="1"/>
  <c r="M35" i="1" s="1"/>
  <c r="I35" i="1"/>
  <c r="B35" i="1"/>
  <c r="L34" i="1"/>
  <c r="N34" i="1" s="1"/>
  <c r="M34" i="1" s="1"/>
  <c r="K34" i="1"/>
  <c r="J34" i="1"/>
  <c r="I34" i="1"/>
  <c r="B34" i="1"/>
  <c r="L33" i="1"/>
  <c r="N33" i="1" s="1"/>
  <c r="M33" i="1" s="1"/>
  <c r="K33" i="1"/>
  <c r="J33" i="1"/>
  <c r="I33" i="1"/>
  <c r="B33" i="1"/>
  <c r="K32" i="1"/>
  <c r="J32" i="1"/>
  <c r="L32" i="1" s="1"/>
  <c r="N32" i="1" s="1"/>
  <c r="M32" i="1" s="1"/>
  <c r="I32" i="1"/>
  <c r="B32" i="1"/>
  <c r="K31" i="1"/>
  <c r="J31" i="1"/>
  <c r="L31" i="1" s="1"/>
  <c r="N31" i="1" s="1"/>
  <c r="M31" i="1" s="1"/>
  <c r="I31" i="1"/>
  <c r="B31" i="1"/>
  <c r="L30" i="1"/>
  <c r="N30" i="1" s="1"/>
  <c r="M30" i="1" s="1"/>
  <c r="K30" i="1"/>
  <c r="J30" i="1"/>
  <c r="I30" i="1"/>
  <c r="B30" i="1"/>
  <c r="S29" i="1"/>
  <c r="L29" i="1"/>
  <c r="N29" i="1" s="1"/>
  <c r="M29" i="1" s="1"/>
  <c r="K29" i="1"/>
  <c r="J29" i="1"/>
  <c r="I29" i="1"/>
  <c r="B29" i="1"/>
  <c r="S28" i="1"/>
  <c r="L28" i="1"/>
  <c r="N28" i="1" s="1"/>
  <c r="M28" i="1" s="1"/>
  <c r="K28" i="1"/>
  <c r="J28" i="1"/>
  <c r="I28" i="1"/>
  <c r="B28" i="1"/>
  <c r="S27" i="1"/>
  <c r="L27" i="1"/>
  <c r="N27" i="1" s="1"/>
  <c r="M27" i="1" s="1"/>
  <c r="K27" i="1"/>
  <c r="J27" i="1"/>
  <c r="I27" i="1"/>
  <c r="B27" i="1"/>
  <c r="S26" i="1"/>
  <c r="L26" i="1"/>
  <c r="N26" i="1" s="1"/>
  <c r="M26" i="1" s="1"/>
  <c r="K26" i="1"/>
  <c r="J26" i="1"/>
  <c r="I26" i="1"/>
  <c r="B26" i="1"/>
  <c r="S25" i="1"/>
  <c r="L25" i="1"/>
  <c r="N25" i="1" s="1"/>
  <c r="M25" i="1" s="1"/>
  <c r="K25" i="1"/>
  <c r="J25" i="1"/>
  <c r="I25" i="1"/>
  <c r="B25" i="1"/>
  <c r="L24" i="1"/>
  <c r="N24" i="1" s="1"/>
  <c r="M24" i="1" s="1"/>
  <c r="K24" i="1"/>
  <c r="J24" i="1"/>
  <c r="I24" i="1"/>
  <c r="B24" i="1"/>
  <c r="K23" i="1"/>
  <c r="J23" i="1"/>
  <c r="L23" i="1" s="1"/>
  <c r="N23" i="1" s="1"/>
  <c r="M23" i="1" s="1"/>
  <c r="I23" i="1"/>
  <c r="B23" i="1"/>
  <c r="K22" i="1"/>
  <c r="J22" i="1"/>
  <c r="L22" i="1" s="1"/>
  <c r="I22" i="1"/>
  <c r="B22" i="1"/>
  <c r="L573" i="1" l="1"/>
  <c r="C19" i="1" s="1"/>
  <c r="N22" i="1"/>
  <c r="N95" i="1"/>
  <c r="M95" i="1" s="1"/>
  <c r="N147" i="1"/>
  <c r="M147" i="1" s="1"/>
  <c r="N163" i="1"/>
  <c r="M163" i="1" s="1"/>
  <c r="N87" i="1"/>
  <c r="M87" i="1" s="1"/>
  <c r="N103" i="1"/>
  <c r="M103" i="1" s="1"/>
  <c r="N119" i="1"/>
  <c r="M119" i="1" s="1"/>
  <c r="N135" i="1"/>
  <c r="M135" i="1" s="1"/>
  <c r="N151" i="1"/>
  <c r="M151" i="1" s="1"/>
  <c r="N167" i="1"/>
  <c r="M167" i="1" s="1"/>
  <c r="N183" i="1"/>
  <c r="M183" i="1" s="1"/>
  <c r="N199" i="1"/>
  <c r="M199" i="1" s="1"/>
  <c r="N215" i="1"/>
  <c r="M215" i="1" s="1"/>
  <c r="N223" i="1"/>
  <c r="M223" i="1" s="1"/>
  <c r="N240" i="1"/>
  <c r="M240" i="1" s="1"/>
  <c r="N127" i="1"/>
  <c r="M127" i="1" s="1"/>
  <c r="N143" i="1"/>
  <c r="M143" i="1" s="1"/>
  <c r="N111" i="1"/>
  <c r="M111" i="1" s="1"/>
  <c r="N83" i="1"/>
  <c r="M83" i="1" s="1"/>
  <c r="N99" i="1"/>
  <c r="M99" i="1" s="1"/>
  <c r="N115" i="1"/>
  <c r="M115" i="1" s="1"/>
  <c r="N131" i="1"/>
  <c r="M131" i="1" s="1"/>
  <c r="N179" i="1"/>
  <c r="M179" i="1" s="1"/>
  <c r="N195" i="1"/>
  <c r="M195" i="1" s="1"/>
  <c r="N211" i="1"/>
  <c r="M211" i="1" s="1"/>
  <c r="N233" i="1"/>
  <c r="M233" i="1" s="1"/>
  <c r="N249" i="1"/>
  <c r="M249" i="1" s="1"/>
  <c r="N265" i="1"/>
  <c r="M265" i="1" s="1"/>
  <c r="N281" i="1"/>
  <c r="M281" i="1" s="1"/>
  <c r="N297" i="1"/>
  <c r="M297" i="1" s="1"/>
  <c r="N241" i="1"/>
  <c r="M241" i="1" s="1"/>
  <c r="N257" i="1"/>
  <c r="M257" i="1" s="1"/>
  <c r="N273" i="1"/>
  <c r="M273" i="1" s="1"/>
  <c r="N289" i="1"/>
  <c r="M289" i="1" s="1"/>
  <c r="N305" i="1"/>
  <c r="M305" i="1" s="1"/>
  <c r="N397" i="1"/>
  <c r="M397" i="1" s="1"/>
  <c r="N413" i="1"/>
  <c r="M413" i="1" s="1"/>
  <c r="N425" i="1"/>
  <c r="M425" i="1" s="1"/>
  <c r="N433" i="1"/>
  <c r="M433" i="1" s="1"/>
  <c r="N441" i="1"/>
  <c r="M441" i="1" s="1"/>
  <c r="N449" i="1"/>
  <c r="M449" i="1" s="1"/>
  <c r="N457" i="1"/>
  <c r="M457" i="1" s="1"/>
  <c r="N393" i="1"/>
  <c r="M393" i="1" s="1"/>
  <c r="N409" i="1"/>
  <c r="M409" i="1" s="1"/>
  <c r="N464" i="1"/>
  <c r="M464" i="1" s="1"/>
  <c r="N472" i="1"/>
  <c r="M472" i="1" s="1"/>
  <c r="N480" i="1"/>
  <c r="M480" i="1" s="1"/>
  <c r="N488" i="1"/>
  <c r="M488" i="1" s="1"/>
  <c r="N496" i="1"/>
  <c r="M496" i="1" s="1"/>
  <c r="N504" i="1"/>
  <c r="M504" i="1" s="1"/>
  <c r="N512" i="1"/>
  <c r="M512" i="1" s="1"/>
  <c r="N520" i="1"/>
  <c r="M520" i="1" s="1"/>
  <c r="N528" i="1"/>
  <c r="M528" i="1" s="1"/>
  <c r="N536" i="1"/>
  <c r="M536" i="1" s="1"/>
  <c r="N544" i="1"/>
  <c r="M544" i="1" s="1"/>
  <c r="N552" i="1"/>
  <c r="M552" i="1" s="1"/>
  <c r="N560" i="1"/>
  <c r="M560" i="1" s="1"/>
  <c r="N568" i="1"/>
  <c r="M568" i="1" s="1"/>
  <c r="N573" i="1" l="1"/>
  <c r="F19" i="1" s="1"/>
  <c r="M22" i="1"/>
  <c r="M573" i="1" s="1"/>
  <c r="D19" i="1" s="1"/>
</calcChain>
</file>

<file path=xl/sharedStrings.xml><?xml version="1.0" encoding="utf-8"?>
<sst xmlns="http://schemas.openxmlformats.org/spreadsheetml/2006/main" count="30" uniqueCount="28">
  <si>
    <t>NATHAN</t>
  </si>
  <si>
    <t xml:space="preserve">Date : </t>
  </si>
  <si>
    <t>ORGANISME PAYEUR</t>
  </si>
  <si>
    <t xml:space="preserve">COMMANDE </t>
  </si>
  <si>
    <t>LIVRAISON</t>
  </si>
  <si>
    <t>Etablissement:</t>
  </si>
  <si>
    <t>Date:</t>
  </si>
  <si>
    <t>Compte client:</t>
  </si>
  <si>
    <t>Classe:</t>
  </si>
  <si>
    <t>Contact:</t>
  </si>
  <si>
    <t>Téléphone :</t>
  </si>
  <si>
    <t xml:space="preserve">Nom : </t>
  </si>
  <si>
    <t>Téléphone:</t>
  </si>
  <si>
    <t>Nom du Directeur ou Directrice:</t>
  </si>
  <si>
    <t>Total HT
Commande</t>
  </si>
  <si>
    <t>Total TVA</t>
  </si>
  <si>
    <t>Total TTC
Commande</t>
  </si>
  <si>
    <t>Message :</t>
  </si>
  <si>
    <t>CATALOGUE NATHAN</t>
  </si>
  <si>
    <t>Référence 
à saisir</t>
  </si>
  <si>
    <t>Désignation de l'article</t>
  </si>
  <si>
    <t>Quantité</t>
  </si>
  <si>
    <t>Page</t>
  </si>
  <si>
    <t>Prix de Vente Net
Hors Taxe</t>
  </si>
  <si>
    <t>Taux TVA</t>
  </si>
  <si>
    <t>Total Hors taxes</t>
  </si>
  <si>
    <t>Total Toutes taxes Comprises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</si>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</sst>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color rgb="FFFFFF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9CC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95">
    <xf numFmtId="0" fontId="0" fillId="0" borderId="0" xfId="0"/>
    <xf numFmtId="0" fontId="0" fillId="2" borderId="0" xfId="0" applyFill="1"/>
    <xf numFmtId="0" fontId="0" fillId="2" borderId="0" xfId="0" applyFill="1" applyAlignment="1">
      <alignment vertical="center"/>
    </xf>
    <xf numFmtId="3" fontId="0" fillId="2" borderId="0" xfId="0" applyNumberFormat="1" applyFill="1"/>
    <xf numFmtId="0" fontId="0" fillId="3" borderId="0" xfId="0" applyFill="1" applyBorder="1"/>
    <xf numFmtId="3" fontId="0" fillId="3" borderId="0" xfId="0" applyNumberFormat="1" applyFill="1" applyBorder="1"/>
    <xf numFmtId="3" fontId="3" fillId="3" borderId="0" xfId="2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0" fillId="0" borderId="0" xfId="0" applyFill="1" applyBorder="1"/>
    <xf numFmtId="0" fontId="0" fillId="3" borderId="0" xfId="0" applyFill="1"/>
    <xf numFmtId="3" fontId="0" fillId="3" borderId="0" xfId="0" applyNumberFormat="1" applyFill="1"/>
    <xf numFmtId="0" fontId="4" fillId="3" borderId="0" xfId="0" applyFont="1" applyFill="1"/>
    <xf numFmtId="0" fontId="2" fillId="4" borderId="0" xfId="0" applyFont="1" applyFill="1" applyAlignment="1">
      <alignment vertical="center"/>
    </xf>
    <xf numFmtId="0" fontId="0" fillId="5" borderId="1" xfId="0" applyFill="1" applyBorder="1" applyAlignment="1" applyProtection="1">
      <alignment horizontal="center"/>
      <protection locked="0"/>
    </xf>
    <xf numFmtId="0" fontId="0" fillId="4" borderId="0" xfId="0" applyFill="1"/>
    <xf numFmtId="3" fontId="0" fillId="4" borderId="0" xfId="0" applyNumberFormat="1" applyFill="1"/>
    <xf numFmtId="0" fontId="5" fillId="6" borderId="2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2" fillId="7" borderId="5" xfId="0" applyFont="1" applyFill="1" applyBorder="1" applyAlignment="1">
      <alignment vertical="top"/>
    </xf>
    <xf numFmtId="0" fontId="2" fillId="7" borderId="6" xfId="0" applyFont="1" applyFill="1" applyBorder="1" applyAlignment="1">
      <alignment vertical="top"/>
    </xf>
    <xf numFmtId="0" fontId="0" fillId="5" borderId="6" xfId="0" applyFill="1" applyBorder="1" applyAlignment="1" applyProtection="1">
      <alignment horizontal="center"/>
      <protection locked="0"/>
    </xf>
    <xf numFmtId="0" fontId="0" fillId="5" borderId="7" xfId="0" applyFill="1" applyBorder="1" applyAlignment="1" applyProtection="1">
      <alignment horizontal="center"/>
      <protection locked="0"/>
    </xf>
    <xf numFmtId="0" fontId="2" fillId="7" borderId="5" xfId="0" applyFont="1" applyFill="1" applyBorder="1" applyAlignment="1">
      <alignment vertical="center"/>
    </xf>
    <xf numFmtId="0" fontId="2" fillId="7" borderId="6" xfId="0" applyFont="1" applyFill="1" applyBorder="1" applyAlignment="1">
      <alignment vertical="center"/>
    </xf>
    <xf numFmtId="0" fontId="2" fillId="5" borderId="6" xfId="0" applyFont="1" applyFill="1" applyBorder="1" applyAlignment="1" applyProtection="1">
      <alignment horizontal="center" vertical="center"/>
      <protection locked="0"/>
    </xf>
    <xf numFmtId="0" fontId="2" fillId="5" borderId="7" xfId="0" applyFont="1" applyFill="1" applyBorder="1" applyAlignment="1" applyProtection="1">
      <alignment horizontal="center" vertical="center"/>
      <protection locked="0"/>
    </xf>
    <xf numFmtId="0" fontId="2" fillId="7" borderId="8" xfId="0" applyFont="1" applyFill="1" applyBorder="1" applyAlignment="1">
      <alignment vertical="top"/>
    </xf>
    <xf numFmtId="0" fontId="2" fillId="7" borderId="0" xfId="0" applyFont="1" applyFill="1" applyBorder="1" applyAlignment="1">
      <alignment vertical="top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9" xfId="0" applyFill="1" applyBorder="1" applyAlignment="1" applyProtection="1">
      <alignment horizontal="center"/>
      <protection locked="0"/>
    </xf>
    <xf numFmtId="0" fontId="2" fillId="7" borderId="8" xfId="0" applyFont="1" applyFill="1" applyBorder="1" applyAlignment="1">
      <alignment vertical="center"/>
    </xf>
    <xf numFmtId="0" fontId="2" fillId="7" borderId="0" xfId="0" applyFont="1" applyFill="1" applyBorder="1" applyAlignment="1">
      <alignment vertical="center"/>
    </xf>
    <xf numFmtId="0" fontId="2" fillId="5" borderId="0" xfId="0" applyFont="1" applyFill="1" applyBorder="1" applyAlignment="1" applyProtection="1">
      <alignment horizontal="center" vertical="center"/>
      <protection locked="0"/>
    </xf>
    <xf numFmtId="0" fontId="2" fillId="5" borderId="9" xfId="0" applyFont="1" applyFill="1" applyBorder="1" applyAlignment="1" applyProtection="1">
      <alignment horizontal="center" vertical="center"/>
      <protection locked="0"/>
    </xf>
    <xf numFmtId="0" fontId="3" fillId="5" borderId="0" xfId="2" applyFont="1" applyFill="1" applyBorder="1" applyAlignment="1" applyProtection="1">
      <alignment horizontal="center" vertical="center"/>
      <protection locked="0"/>
    </xf>
    <xf numFmtId="0" fontId="3" fillId="5" borderId="9" xfId="2" applyFont="1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>
      <alignment vertical="top" wrapText="1"/>
    </xf>
    <xf numFmtId="0" fontId="2" fillId="7" borderId="1" xfId="0" applyFont="1" applyFill="1" applyBorder="1" applyAlignment="1">
      <alignment vertical="top" wrapText="1"/>
    </xf>
    <xf numFmtId="0" fontId="0" fillId="5" borderId="11" xfId="0" applyFill="1" applyBorder="1" applyAlignment="1" applyProtection="1">
      <alignment horizontal="center"/>
      <protection locked="0"/>
    </xf>
    <xf numFmtId="0" fontId="2" fillId="7" borderId="10" xfId="0" applyFont="1" applyFill="1" applyBorder="1" applyAlignment="1">
      <alignment vertical="center"/>
    </xf>
    <xf numFmtId="0" fontId="2" fillId="7" borderId="1" xfId="0" applyFont="1" applyFill="1" applyBorder="1" applyAlignment="1">
      <alignment vertical="center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>
      <alignment vertical="center" wrapText="1"/>
    </xf>
    <xf numFmtId="3" fontId="0" fillId="4" borderId="0" xfId="0" applyNumberFormat="1" applyFill="1" applyAlignment="1">
      <alignment vertical="center"/>
    </xf>
    <xf numFmtId="0" fontId="0" fillId="0" borderId="0" xfId="0" applyAlignment="1">
      <alignment vertical="center"/>
    </xf>
    <xf numFmtId="0" fontId="6" fillId="8" borderId="12" xfId="0" applyFont="1" applyFill="1" applyBorder="1" applyAlignment="1">
      <alignment horizontal="center" vertical="center" wrapText="1"/>
    </xf>
    <xf numFmtId="0" fontId="6" fillId="8" borderId="13" xfId="0" applyFont="1" applyFill="1" applyBorder="1" applyAlignment="1">
      <alignment horizontal="center" vertical="center"/>
    </xf>
    <xf numFmtId="0" fontId="6" fillId="8" borderId="14" xfId="0" applyFont="1" applyFill="1" applyBorder="1" applyAlignment="1">
      <alignment horizontal="center" vertical="center"/>
    </xf>
    <xf numFmtId="0" fontId="6" fillId="8" borderId="13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 applyProtection="1">
      <alignment horizontal="left" vertical="top"/>
      <protection locked="0"/>
    </xf>
    <xf numFmtId="0" fontId="7" fillId="5" borderId="6" xfId="0" applyFont="1" applyFill="1" applyBorder="1" applyAlignment="1" applyProtection="1">
      <alignment horizontal="left" vertical="top"/>
      <protection locked="0"/>
    </xf>
    <xf numFmtId="0" fontId="7" fillId="5" borderId="7" xfId="0" applyFont="1" applyFill="1" applyBorder="1" applyAlignment="1" applyProtection="1">
      <alignment horizontal="left" vertical="top"/>
      <protection locked="0"/>
    </xf>
    <xf numFmtId="0" fontId="0" fillId="0" borderId="0" xfId="0" applyAlignment="1">
      <alignment horizontal="left" vertical="center"/>
    </xf>
    <xf numFmtId="0" fontId="6" fillId="8" borderId="15" xfId="0" applyFont="1" applyFill="1" applyBorder="1" applyAlignment="1">
      <alignment horizontal="center" vertical="center" wrapText="1"/>
    </xf>
    <xf numFmtId="0" fontId="6" fillId="8" borderId="16" xfId="0" applyFont="1" applyFill="1" applyBorder="1" applyAlignment="1">
      <alignment horizontal="center" vertical="center"/>
    </xf>
    <xf numFmtId="0" fontId="6" fillId="8" borderId="17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 wrapText="1"/>
    </xf>
    <xf numFmtId="0" fontId="6" fillId="8" borderId="18" xfId="0" applyFont="1" applyFill="1" applyBorder="1" applyAlignment="1">
      <alignment horizontal="center" vertical="center" wrapText="1"/>
    </xf>
    <xf numFmtId="0" fontId="6" fillId="8" borderId="19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 applyProtection="1">
      <alignment horizontal="left" vertical="top"/>
      <protection locked="0"/>
    </xf>
    <xf numFmtId="0" fontId="7" fillId="5" borderId="0" xfId="0" applyFont="1" applyFill="1" applyBorder="1" applyAlignment="1" applyProtection="1">
      <alignment horizontal="left" vertical="top"/>
      <protection locked="0"/>
    </xf>
    <xf numFmtId="0" fontId="7" fillId="5" borderId="9" xfId="0" applyFont="1" applyFill="1" applyBorder="1" applyAlignment="1" applyProtection="1">
      <alignment horizontal="left" vertical="top"/>
      <protection locked="0"/>
    </xf>
    <xf numFmtId="0" fontId="8" fillId="9" borderId="2" xfId="0" applyFont="1" applyFill="1" applyBorder="1" applyAlignment="1">
      <alignment horizontal="center" vertical="top" wrapText="1"/>
    </xf>
    <xf numFmtId="0" fontId="8" fillId="9" borderId="4" xfId="0" applyFont="1" applyFill="1" applyBorder="1" applyAlignment="1">
      <alignment horizontal="center" vertical="top" wrapText="1"/>
    </xf>
    <xf numFmtId="3" fontId="3" fillId="0" borderId="20" xfId="0" applyNumberFormat="1" applyFont="1" applyBorder="1" applyAlignment="1">
      <alignment horizontal="center" vertical="center"/>
    </xf>
    <xf numFmtId="3" fontId="3" fillId="0" borderId="21" xfId="0" applyNumberFormat="1" applyFont="1" applyBorder="1" applyAlignment="1">
      <alignment horizontal="center" vertical="center"/>
    </xf>
    <xf numFmtId="3" fontId="3" fillId="0" borderId="22" xfId="0" applyNumberFormat="1" applyFont="1" applyBorder="1" applyAlignment="1">
      <alignment horizontal="center" vertical="center"/>
    </xf>
    <xf numFmtId="3" fontId="3" fillId="0" borderId="23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7" fillId="5" borderId="10" xfId="0" applyFont="1" applyFill="1" applyBorder="1" applyAlignment="1" applyProtection="1">
      <alignment horizontal="left" vertical="top"/>
      <protection locked="0"/>
    </xf>
    <xf numFmtId="0" fontId="7" fillId="5" borderId="1" xfId="0" applyFont="1" applyFill="1" applyBorder="1" applyAlignment="1" applyProtection="1">
      <alignment horizontal="left" vertical="top"/>
      <protection locked="0"/>
    </xf>
    <xf numFmtId="0" fontId="7" fillId="5" borderId="11" xfId="0" applyFont="1" applyFill="1" applyBorder="1" applyAlignment="1" applyProtection="1">
      <alignment horizontal="left" vertical="top"/>
      <protection locked="0"/>
    </xf>
    <xf numFmtId="3" fontId="0" fillId="0" borderId="0" xfId="0" applyNumberFormat="1"/>
    <xf numFmtId="0" fontId="8" fillId="2" borderId="12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/>
    </xf>
    <xf numFmtId="0" fontId="8" fillId="2" borderId="25" xfId="0" applyFont="1" applyFill="1" applyBorder="1" applyAlignment="1">
      <alignment horizontal="center" vertical="top" wrapText="1"/>
    </xf>
    <xf numFmtId="3" fontId="8" fillId="2" borderId="25" xfId="0" applyNumberFormat="1" applyFont="1" applyFill="1" applyBorder="1" applyAlignment="1">
      <alignment horizontal="center" vertical="top" wrapText="1"/>
    </xf>
    <xf numFmtId="3" fontId="8" fillId="2" borderId="14" xfId="0" applyNumberFormat="1" applyFont="1" applyFill="1" applyBorder="1" applyAlignment="1">
      <alignment horizontal="center" vertical="top" wrapText="1"/>
    </xf>
    <xf numFmtId="3" fontId="8" fillId="2" borderId="6" xfId="0" applyNumberFormat="1" applyFont="1" applyFill="1" applyBorder="1" applyAlignment="1">
      <alignment horizontal="center" vertical="top" wrapText="1"/>
    </xf>
    <xf numFmtId="3" fontId="8" fillId="2" borderId="26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3" fontId="0" fillId="5" borderId="27" xfId="0" applyNumberFormat="1" applyFill="1" applyBorder="1" applyAlignment="1" applyProtection="1">
      <alignment horizontal="center" vertical="top"/>
      <protection locked="0"/>
    </xf>
    <xf numFmtId="0" fontId="0" fillId="0" borderId="27" xfId="0" applyBorder="1" applyAlignment="1">
      <alignment horizontal="left" vertical="top"/>
    </xf>
    <xf numFmtId="1" fontId="0" fillId="5" borderId="27" xfId="0" applyNumberFormat="1" applyFill="1" applyBorder="1" applyAlignment="1" applyProtection="1">
      <alignment horizontal="center" vertical="top"/>
      <protection locked="0"/>
    </xf>
    <xf numFmtId="0" fontId="0" fillId="0" borderId="27" xfId="0" applyBorder="1" applyAlignment="1">
      <alignment horizontal="center" vertical="top"/>
    </xf>
    <xf numFmtId="9" fontId="0" fillId="0" borderId="27" xfId="1" applyFont="1" applyBorder="1" applyAlignment="1">
      <alignment horizontal="center" vertical="top"/>
    </xf>
    <xf numFmtId="3" fontId="0" fillId="0" borderId="27" xfId="0" quotePrefix="1" applyNumberFormat="1" applyBorder="1" applyAlignment="1">
      <alignment horizontal="center" vertical="top"/>
    </xf>
    <xf numFmtId="0" fontId="0" fillId="0" borderId="0" xfId="0" applyAlignment="1">
      <alignment vertical="top"/>
    </xf>
    <xf numFmtId="0" fontId="2" fillId="0" borderId="27" xfId="0" applyFont="1" applyBorder="1" applyAlignment="1">
      <alignment horizontal="center" vertical="center"/>
    </xf>
    <xf numFmtId="3" fontId="10" fillId="10" borderId="27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3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onjourdefrance.com/exercices/contenu/rediger-une-adresse-postale.html" TargetMode="External"/><Relationship Id="rId7" Type="http://schemas.openxmlformats.org/officeDocument/2006/relationships/hyperlink" Target="https://pixabay.com/pt/email-e-mail-no-livro-de-endere%C3%A7os-157611/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4.png"/><Relationship Id="rId5" Type="http://schemas.openxmlformats.org/officeDocument/2006/relationships/hyperlink" Target="https://pixabay.com/en/blue-icon-telephone-web-2024619/" TargetMode="Externa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466725</xdr:colOff>
      <xdr:row>0</xdr:row>
      <xdr:rowOff>76201</xdr:rowOff>
    </xdr:from>
    <xdr:ext cx="1890587" cy="885824"/>
    <xdr:pic>
      <xdr:nvPicPr>
        <xdr:cNvPr id="2" name="Image 1">
          <a:extLst>
            <a:ext uri="{FF2B5EF4-FFF2-40B4-BE49-F238E27FC236}">
              <a16:creationId xmlns:a16="http://schemas.microsoft.com/office/drawing/2014/main" xmlns="" id="{DBA1A6C9-BA39-4698-A71B-1AEF774538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5" y="76201"/>
          <a:ext cx="1890587" cy="885824"/>
        </a:xfrm>
        <a:prstGeom prst="rect">
          <a:avLst/>
        </a:prstGeom>
      </xdr:spPr>
    </xdr:pic>
    <xdr:clientData/>
  </xdr:oneCellAnchor>
  <xdr:oneCellAnchor>
    <xdr:from>
      <xdr:col>5</xdr:col>
      <xdr:colOff>752475</xdr:colOff>
      <xdr:row>0</xdr:row>
      <xdr:rowOff>85725</xdr:rowOff>
    </xdr:from>
    <xdr:ext cx="1518108" cy="405367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xmlns="" id="{52AF8E48-D9E2-400D-A724-8DD76276ABC8}"/>
            </a:ext>
          </a:extLst>
        </xdr:cNvPr>
        <xdr:cNvSpPr txBox="1"/>
      </xdr:nvSpPr>
      <xdr:spPr>
        <a:xfrm>
          <a:off x="4629150" y="85725"/>
          <a:ext cx="1518108" cy="4053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000" b="1"/>
            <a:t>ADRESSE</a:t>
          </a:r>
          <a:r>
            <a:rPr lang="fr-FR" sz="1000" b="1" baseline="0"/>
            <a:t> POSTALE</a:t>
          </a:r>
        </a:p>
        <a:p>
          <a:r>
            <a:rPr lang="fr-FR" sz="1000" baseline="0"/>
            <a:t>BP 1613 - 98713 PAPEETE</a:t>
          </a:r>
        </a:p>
      </xdr:txBody>
    </xdr:sp>
    <xdr:clientData/>
  </xdr:oneCellAnchor>
  <xdr:twoCellAnchor editAs="oneCell">
    <xdr:from>
      <xdr:col>5</xdr:col>
      <xdr:colOff>219075</xdr:colOff>
      <xdr:row>0</xdr:row>
      <xdr:rowOff>161925</xdr:rowOff>
    </xdr:from>
    <xdr:to>
      <xdr:col>5</xdr:col>
      <xdr:colOff>666892</xdr:colOff>
      <xdr:row>1</xdr:row>
      <xdr:rowOff>171450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xmlns="" id="{1C15E6D3-F983-490C-8FED-A3A105A5C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xmlns="" r:id="rId3"/>
            </a:ext>
          </a:extLst>
        </a:blip>
        <a:stretch>
          <a:fillRect/>
        </a:stretch>
      </xdr:blipFill>
      <xdr:spPr>
        <a:xfrm>
          <a:off x="4095750" y="161925"/>
          <a:ext cx="447817" cy="333375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381000</xdr:colOff>
      <xdr:row>0</xdr:row>
      <xdr:rowOff>116831</xdr:rowOff>
    </xdr:from>
    <xdr:to>
      <xdr:col>9</xdr:col>
      <xdr:colOff>733426</xdr:colOff>
      <xdr:row>1</xdr:row>
      <xdr:rowOff>149869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xmlns="" id="{EBBA2083-78E7-4ED3-97A5-467D726C82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xmlns="" r:id="rId5"/>
            </a:ext>
          </a:extLst>
        </a:blip>
        <a:stretch>
          <a:fillRect/>
        </a:stretch>
      </xdr:blipFill>
      <xdr:spPr>
        <a:xfrm>
          <a:off x="6257925" y="116831"/>
          <a:ext cx="352426" cy="356888"/>
        </a:xfrm>
        <a:prstGeom prst="rect">
          <a:avLst/>
        </a:prstGeom>
      </xdr:spPr>
    </xdr:pic>
    <xdr:clientData/>
  </xdr:twoCellAnchor>
  <xdr:oneCellAnchor>
    <xdr:from>
      <xdr:col>9</xdr:col>
      <xdr:colOff>781050</xdr:colOff>
      <xdr:row>0</xdr:row>
      <xdr:rowOff>85725</xdr:rowOff>
    </xdr:from>
    <xdr:ext cx="1190647" cy="718402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xmlns="" id="{05C35595-F6D0-44B6-BFE6-8A371DFD1C56}"/>
            </a:ext>
          </a:extLst>
        </xdr:cNvPr>
        <xdr:cNvSpPr txBox="1"/>
      </xdr:nvSpPr>
      <xdr:spPr>
        <a:xfrm>
          <a:off x="6657975" y="85725"/>
          <a:ext cx="1190647" cy="7184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000" b="1" baseline="0"/>
            <a:t>TELEPHONE</a:t>
          </a:r>
        </a:p>
        <a:p>
          <a:r>
            <a:rPr lang="fr-FR" sz="1000" baseline="0"/>
            <a:t>40 540 478</a:t>
          </a:r>
        </a:p>
        <a:p>
          <a:r>
            <a:rPr lang="fr-FR" sz="1000" baseline="0"/>
            <a:t>du lundi à vendredi</a:t>
          </a:r>
        </a:p>
        <a:p>
          <a:r>
            <a:rPr lang="fr-FR" sz="1000" baseline="0"/>
            <a:t>de 7h00 à 16h00</a:t>
          </a:r>
        </a:p>
      </xdr:txBody>
    </xdr:sp>
    <xdr:clientData/>
  </xdr:oneCellAnchor>
  <xdr:twoCellAnchor editAs="oneCell">
    <xdr:from>
      <xdr:col>11</xdr:col>
      <xdr:colOff>219075</xdr:colOff>
      <xdr:row>0</xdr:row>
      <xdr:rowOff>122822</xdr:rowOff>
    </xdr:from>
    <xdr:to>
      <xdr:col>11</xdr:col>
      <xdr:colOff>542925</xdr:colOff>
      <xdr:row>1</xdr:row>
      <xdr:rowOff>105778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xmlns="" id="{48698619-B268-4E2E-8BD5-83400B5381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xmlns="" r:id="rId7"/>
            </a:ext>
          </a:extLst>
        </a:blip>
        <a:stretch>
          <a:fillRect/>
        </a:stretch>
      </xdr:blipFill>
      <xdr:spPr>
        <a:xfrm>
          <a:off x="7858125" y="122822"/>
          <a:ext cx="323850" cy="306806"/>
        </a:xfrm>
        <a:prstGeom prst="rect">
          <a:avLst/>
        </a:prstGeom>
      </xdr:spPr>
    </xdr:pic>
    <xdr:clientData/>
  </xdr:twoCellAnchor>
  <xdr:oneCellAnchor>
    <xdr:from>
      <xdr:col>11</xdr:col>
      <xdr:colOff>552450</xdr:colOff>
      <xdr:row>0</xdr:row>
      <xdr:rowOff>57150</xdr:rowOff>
    </xdr:from>
    <xdr:ext cx="1281313" cy="561885"/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xmlns="" id="{888B821E-BA44-4F6E-839A-72A5EBEB1C79}"/>
            </a:ext>
          </a:extLst>
        </xdr:cNvPr>
        <xdr:cNvSpPr txBox="1"/>
      </xdr:nvSpPr>
      <xdr:spPr>
        <a:xfrm>
          <a:off x="8191500" y="57150"/>
          <a:ext cx="1281313" cy="561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000" b="1" baseline="0"/>
            <a:t>EMAIL OU INTERNET</a:t>
          </a:r>
        </a:p>
        <a:p>
          <a:r>
            <a:rPr lang="fr-FR" sz="1000" baseline="0"/>
            <a:t>ecole@officeone.pf</a:t>
          </a:r>
        </a:p>
        <a:p>
          <a:r>
            <a:rPr lang="fr-FR" sz="1000" baseline="0"/>
            <a:t>www.officeone.pf</a:t>
          </a:r>
        </a:p>
      </xdr:txBody>
    </xdr:sp>
    <xdr:clientData/>
  </xdr:oneCellAnchor>
  <xdr:oneCellAnchor>
    <xdr:from>
      <xdr:col>2</xdr:col>
      <xdr:colOff>428625</xdr:colOff>
      <xdr:row>4</xdr:row>
      <xdr:rowOff>161925</xdr:rowOff>
    </xdr:from>
    <xdr:ext cx="184731" cy="264560"/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xmlns="" id="{A9768F0B-D3FA-4D35-B491-2D3581595210}"/>
            </a:ext>
          </a:extLst>
        </xdr:cNvPr>
        <xdr:cNvSpPr txBox="1"/>
      </xdr:nvSpPr>
      <xdr:spPr>
        <a:xfrm>
          <a:off x="1743075" y="1209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171450</xdr:colOff>
      <xdr:row>3</xdr:row>
      <xdr:rowOff>123825</xdr:rowOff>
    </xdr:from>
    <xdr:ext cx="2787623" cy="374141"/>
    <xdr:sp macro="" textlink="">
      <xdr:nvSpPr>
        <xdr:cNvPr id="10" name="ZoneTexte 9">
          <a:extLst>
            <a:ext uri="{FF2B5EF4-FFF2-40B4-BE49-F238E27FC236}">
              <a16:creationId xmlns:a16="http://schemas.microsoft.com/office/drawing/2014/main" xmlns="" id="{1F9AB855-40F9-4D5E-A0BA-E3B98AD6D55E}"/>
            </a:ext>
          </a:extLst>
        </xdr:cNvPr>
        <xdr:cNvSpPr txBox="1"/>
      </xdr:nvSpPr>
      <xdr:spPr>
        <a:xfrm>
          <a:off x="4048125" y="1000125"/>
          <a:ext cx="2787623" cy="374141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800" b="1"/>
            <a:t>BON DE COMMANDE JEUX </a:t>
          </a:r>
        </a:p>
      </xdr:txBody>
    </xdr:sp>
    <xdr:clientData/>
  </xdr:oneCellAnchor>
  <xdr:oneCellAnchor>
    <xdr:from>
      <xdr:col>11</xdr:col>
      <xdr:colOff>180975</xdr:colOff>
      <xdr:row>3</xdr:row>
      <xdr:rowOff>114300</xdr:rowOff>
    </xdr:from>
    <xdr:ext cx="652743" cy="374141"/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xmlns="" id="{E1D80C19-9E5F-4EFB-8619-C3DB6A640FD0}"/>
            </a:ext>
          </a:extLst>
        </xdr:cNvPr>
        <xdr:cNvSpPr txBox="1"/>
      </xdr:nvSpPr>
      <xdr:spPr>
        <a:xfrm>
          <a:off x="7820025" y="990600"/>
          <a:ext cx="652743" cy="374141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800" b="1"/>
            <a:t>2021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WW.SITE%20OFFICE%20ONE/SCO%20MAJU+JEUX/BON%20DE%20COMMANDE%20JEUX%202021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N CMDE NATHAN"/>
      <sheetName val="BON CMDE LAKESHORE"/>
      <sheetName val="BON CMDE ASCO CELDA"/>
      <sheetName val="BON CMDE 10 DOIGTS"/>
      <sheetName val="TARIF JEUX 2021-2022"/>
    </sheetNames>
    <sheetDataSet>
      <sheetData sheetId="0"/>
      <sheetData sheetId="1"/>
      <sheetData sheetId="2"/>
      <sheetData sheetId="3"/>
      <sheetData sheetId="4">
        <row r="2">
          <cell r="A2">
            <v>3133091247065</v>
          </cell>
          <cell r="B2" t="str">
            <v>LES ATELIERS INDIVIDUELS DE MANIPULATION</v>
          </cell>
          <cell r="C2">
            <v>230</v>
          </cell>
          <cell r="D2">
            <v>5634</v>
          </cell>
          <cell r="E2">
            <v>0.16</v>
          </cell>
          <cell r="F2">
            <v>6535</v>
          </cell>
          <cell r="G2" t="str">
            <v>NATHAN</v>
          </cell>
        </row>
        <row r="3">
          <cell r="A3">
            <v>3133093751270</v>
          </cell>
          <cell r="B3" t="str">
            <v>MAISON FILAFORMES</v>
          </cell>
          <cell r="C3">
            <v>22</v>
          </cell>
          <cell r="D3">
            <v>4854</v>
          </cell>
          <cell r="E3">
            <v>0.16</v>
          </cell>
          <cell r="F3">
            <v>5631</v>
          </cell>
          <cell r="G3" t="str">
            <v>NATHAN</v>
          </cell>
        </row>
        <row r="4">
          <cell r="A4">
            <v>3133093331861</v>
          </cell>
          <cell r="B4" t="str">
            <v>LABYRINTHE BOIS</v>
          </cell>
          <cell r="C4">
            <v>22</v>
          </cell>
          <cell r="D4">
            <v>4978</v>
          </cell>
          <cell r="E4">
            <v>0.16</v>
          </cell>
          <cell r="F4">
            <v>5774</v>
          </cell>
          <cell r="G4" t="str">
            <v>NATHAN</v>
          </cell>
        </row>
        <row r="5">
          <cell r="A5">
            <v>3133093372161</v>
          </cell>
          <cell r="B5" t="str">
            <v>LABYRINTHE MAGNETIQUE</v>
          </cell>
          <cell r="C5">
            <v>22</v>
          </cell>
          <cell r="D5">
            <v>5512</v>
          </cell>
          <cell r="E5">
            <v>0.16</v>
          </cell>
          <cell r="F5">
            <v>6394</v>
          </cell>
          <cell r="G5" t="str">
            <v>NATHAN</v>
          </cell>
        </row>
        <row r="6">
          <cell r="A6">
            <v>3133093372246</v>
          </cell>
          <cell r="B6" t="str">
            <v>CIRCUIT MAGNET. - LES COULEURS</v>
          </cell>
          <cell r="C6">
            <v>22</v>
          </cell>
          <cell r="D6">
            <v>4022</v>
          </cell>
          <cell r="E6">
            <v>0.16</v>
          </cell>
          <cell r="F6">
            <v>4666</v>
          </cell>
          <cell r="G6" t="str">
            <v>NATHAN</v>
          </cell>
        </row>
        <row r="7">
          <cell r="A7">
            <v>3133093372277</v>
          </cell>
          <cell r="B7" t="str">
            <v>PARCOURS MAGNÉTIQUE-NOMBRES</v>
          </cell>
          <cell r="C7">
            <v>22</v>
          </cell>
          <cell r="D7">
            <v>4146</v>
          </cell>
          <cell r="E7">
            <v>0.16</v>
          </cell>
          <cell r="F7">
            <v>4809</v>
          </cell>
          <cell r="G7" t="str">
            <v>NATHAN</v>
          </cell>
        </row>
        <row r="8">
          <cell r="A8">
            <v>3133093752048</v>
          </cell>
          <cell r="B8" t="str">
            <v>PISTE GRAPHIQUE - LES OBLIQUES</v>
          </cell>
          <cell r="C8">
            <v>23</v>
          </cell>
          <cell r="D8">
            <v>1974</v>
          </cell>
          <cell r="E8">
            <v>0.16</v>
          </cell>
          <cell r="F8">
            <v>2290</v>
          </cell>
          <cell r="G8" t="str">
            <v>NATHAN</v>
          </cell>
        </row>
        <row r="9">
          <cell r="A9">
            <v>3133093752055</v>
          </cell>
          <cell r="B9" t="str">
            <v>PISTE GRAPHIQUE - LES VAGUES</v>
          </cell>
          <cell r="C9">
            <v>23</v>
          </cell>
          <cell r="D9">
            <v>1974</v>
          </cell>
          <cell r="E9">
            <v>0.16</v>
          </cell>
          <cell r="F9">
            <v>2290</v>
          </cell>
          <cell r="G9" t="str">
            <v>NATHAN</v>
          </cell>
        </row>
        <row r="10">
          <cell r="A10">
            <v>3133093752062</v>
          </cell>
          <cell r="B10" t="str">
            <v>PISTE GRAPHIQUE - LES CRÉNEAUX</v>
          </cell>
          <cell r="C10">
            <v>23</v>
          </cell>
          <cell r="D10">
            <v>1974</v>
          </cell>
          <cell r="E10">
            <v>0.16</v>
          </cell>
          <cell r="F10">
            <v>2290</v>
          </cell>
          <cell r="G10" t="str">
            <v>NATHAN</v>
          </cell>
        </row>
        <row r="11">
          <cell r="A11">
            <v>3133093752079</v>
          </cell>
          <cell r="B11" t="str">
            <v>PISTE GRAPHIQUE - LES PONTS</v>
          </cell>
          <cell r="C11">
            <v>23</v>
          </cell>
          <cell r="D11">
            <v>1974</v>
          </cell>
          <cell r="E11">
            <v>0.16</v>
          </cell>
          <cell r="F11">
            <v>2290</v>
          </cell>
          <cell r="G11" t="str">
            <v>NATHAN</v>
          </cell>
        </row>
        <row r="12">
          <cell r="A12">
            <v>3133093752086</v>
          </cell>
          <cell r="B12" t="str">
            <v>PISTE GRAPHIQUE - LES BOUCLES</v>
          </cell>
          <cell r="C12">
            <v>23</v>
          </cell>
          <cell r="D12">
            <v>1974</v>
          </cell>
          <cell r="E12">
            <v>0.16</v>
          </cell>
          <cell r="F12">
            <v>2290</v>
          </cell>
          <cell r="G12" t="str">
            <v>NATHAN</v>
          </cell>
        </row>
        <row r="13">
          <cell r="A13">
            <v>3133093752109</v>
          </cell>
          <cell r="B13" t="str">
            <v>EV PISTES GRAPHIQUES</v>
          </cell>
          <cell r="C13">
            <v>23</v>
          </cell>
          <cell r="D13">
            <v>8689</v>
          </cell>
          <cell r="E13">
            <v>0.16</v>
          </cell>
          <cell r="F13">
            <v>10079</v>
          </cell>
          <cell r="G13" t="str">
            <v>NATHAN</v>
          </cell>
        </row>
        <row r="14">
          <cell r="A14">
            <v>3133093752307</v>
          </cell>
          <cell r="B14" t="str">
            <v>PISTES GRAPHIQUES :  PREMIÈRES FORMES GÉOMÉTRIQUES</v>
          </cell>
          <cell r="C14">
            <v>23</v>
          </cell>
          <cell r="D14">
            <v>2719</v>
          </cell>
          <cell r="E14">
            <v>0.16</v>
          </cell>
          <cell r="F14">
            <v>3154</v>
          </cell>
          <cell r="G14" t="str">
            <v>NATHAN</v>
          </cell>
        </row>
        <row r="15">
          <cell r="A15">
            <v>3133093752314</v>
          </cell>
          <cell r="B15" t="str">
            <v xml:space="preserve">PISTES GRAPHIQUES :  PREMIÈRES FORMES FIGURATIVES </v>
          </cell>
          <cell r="C15">
            <v>23</v>
          </cell>
          <cell r="D15">
            <v>2719</v>
          </cell>
          <cell r="E15">
            <v>0.16</v>
          </cell>
          <cell r="F15">
            <v>3154</v>
          </cell>
          <cell r="G15" t="str">
            <v>NATHAN</v>
          </cell>
        </row>
        <row r="16">
          <cell r="A16">
            <v>3133093752321</v>
          </cell>
          <cell r="B16" t="str">
            <v>EV PISTES GRAPH. 1 ÈRES FORMES</v>
          </cell>
          <cell r="C16">
            <v>23</v>
          </cell>
          <cell r="D16">
            <v>4779</v>
          </cell>
          <cell r="E16">
            <v>0.16</v>
          </cell>
          <cell r="F16">
            <v>5544</v>
          </cell>
          <cell r="G16" t="str">
            <v>NATHAN</v>
          </cell>
        </row>
        <row r="17">
          <cell r="A17">
            <v>3133093752338</v>
          </cell>
          <cell r="B17" t="str">
            <v>LES PISTES MAGIQUES - LE SUPPORT À L'UNITÉ</v>
          </cell>
          <cell r="C17">
            <v>24</v>
          </cell>
          <cell r="D17">
            <v>2545</v>
          </cell>
          <cell r="E17">
            <v>0.16</v>
          </cell>
          <cell r="F17">
            <v>2952</v>
          </cell>
          <cell r="G17" t="str">
            <v>NATHAN</v>
          </cell>
        </row>
        <row r="18">
          <cell r="A18">
            <v>3133093752345</v>
          </cell>
          <cell r="B18" t="str">
            <v>LES PISTES MAGIQUES 7</v>
          </cell>
          <cell r="C18">
            <v>24</v>
          </cell>
          <cell r="D18">
            <v>1825</v>
          </cell>
          <cell r="E18">
            <v>0.16</v>
          </cell>
          <cell r="F18">
            <v>2117</v>
          </cell>
          <cell r="G18" t="str">
            <v>NATHAN</v>
          </cell>
        </row>
        <row r="19">
          <cell r="A19">
            <v>3133093752352</v>
          </cell>
          <cell r="B19" t="str">
            <v>LES PISTES MAGIQUES 8</v>
          </cell>
          <cell r="C19">
            <v>24</v>
          </cell>
          <cell r="D19">
            <v>1825</v>
          </cell>
          <cell r="E19">
            <v>0.16</v>
          </cell>
          <cell r="F19">
            <v>2117</v>
          </cell>
          <cell r="G19" t="str">
            <v>NATHAN</v>
          </cell>
        </row>
        <row r="20">
          <cell r="A20">
            <v>3133093752369</v>
          </cell>
          <cell r="B20" t="str">
            <v>LES PISTES MAGIQUES 9</v>
          </cell>
          <cell r="C20">
            <v>24</v>
          </cell>
          <cell r="D20">
            <v>1825</v>
          </cell>
          <cell r="E20">
            <v>0.16</v>
          </cell>
          <cell r="F20">
            <v>2117</v>
          </cell>
          <cell r="G20" t="str">
            <v>NATHAN</v>
          </cell>
        </row>
        <row r="21">
          <cell r="A21">
            <v>3133093752376</v>
          </cell>
          <cell r="B21" t="str">
            <v>LES PISTES MAGIQUES 10</v>
          </cell>
          <cell r="C21">
            <v>24</v>
          </cell>
          <cell r="D21">
            <v>1825</v>
          </cell>
          <cell r="E21">
            <v>0.16</v>
          </cell>
          <cell r="F21">
            <v>2117</v>
          </cell>
          <cell r="G21" t="str">
            <v>NATHAN</v>
          </cell>
        </row>
        <row r="22">
          <cell r="A22">
            <v>3133093752413</v>
          </cell>
          <cell r="B22" t="str">
            <v>EV PISTES MAGIQUES -LOT DE 4 (n° 7, n°8, n°9 et n° 10)</v>
          </cell>
          <cell r="C22">
            <v>24</v>
          </cell>
          <cell r="D22">
            <v>6455</v>
          </cell>
          <cell r="E22">
            <v>0.16</v>
          </cell>
          <cell r="F22">
            <v>7488</v>
          </cell>
          <cell r="G22" t="str">
            <v>NATHAN</v>
          </cell>
        </row>
        <row r="23">
          <cell r="A23">
            <v>3133093752406</v>
          </cell>
          <cell r="B23" t="str">
            <v>EV LES PISTES MAGIQUES - LE LOT DE 3 SUPPORTS</v>
          </cell>
          <cell r="C23">
            <v>24</v>
          </cell>
          <cell r="D23">
            <v>6827</v>
          </cell>
          <cell r="E23">
            <v>0.16</v>
          </cell>
          <cell r="F23">
            <v>7919</v>
          </cell>
          <cell r="G23" t="str">
            <v>NATHAN</v>
          </cell>
        </row>
        <row r="24">
          <cell r="A24">
            <v>3133093752208</v>
          </cell>
          <cell r="B24" t="str">
            <v>PISTE MAGIQUE 1</v>
          </cell>
          <cell r="C24">
            <v>25</v>
          </cell>
          <cell r="D24">
            <v>1825</v>
          </cell>
          <cell r="E24">
            <v>0.16</v>
          </cell>
          <cell r="F24">
            <v>2117</v>
          </cell>
          <cell r="G24" t="str">
            <v>NATHAN</v>
          </cell>
        </row>
        <row r="25">
          <cell r="A25">
            <v>3133093752215</v>
          </cell>
          <cell r="B25" t="str">
            <v>PISTE MAGIQUE 2</v>
          </cell>
          <cell r="C25">
            <v>25</v>
          </cell>
          <cell r="D25">
            <v>1825</v>
          </cell>
          <cell r="E25">
            <v>0.16</v>
          </cell>
          <cell r="F25">
            <v>2117</v>
          </cell>
          <cell r="G25" t="str">
            <v>NATHAN</v>
          </cell>
        </row>
        <row r="26">
          <cell r="A26">
            <v>3133093752222</v>
          </cell>
          <cell r="B26" t="str">
            <v>PISTE MAGIQUE 3</v>
          </cell>
          <cell r="C26">
            <v>25</v>
          </cell>
          <cell r="D26">
            <v>1825</v>
          </cell>
          <cell r="E26">
            <v>0.16</v>
          </cell>
          <cell r="F26">
            <v>2117</v>
          </cell>
          <cell r="G26" t="str">
            <v>NATHAN</v>
          </cell>
        </row>
        <row r="27">
          <cell r="A27">
            <v>3133093752239</v>
          </cell>
          <cell r="B27" t="str">
            <v>PISTE MAGIQUE 4</v>
          </cell>
          <cell r="C27">
            <v>25</v>
          </cell>
          <cell r="D27">
            <v>1825</v>
          </cell>
          <cell r="E27">
            <v>0.16</v>
          </cell>
          <cell r="F27">
            <v>2117</v>
          </cell>
          <cell r="G27" t="str">
            <v>NATHAN</v>
          </cell>
        </row>
        <row r="28">
          <cell r="A28">
            <v>3133093752246</v>
          </cell>
          <cell r="B28" t="str">
            <v>PISTE MAGIQUE 5</v>
          </cell>
          <cell r="C28">
            <v>25</v>
          </cell>
          <cell r="D28">
            <v>1825</v>
          </cell>
          <cell r="E28">
            <v>0.16</v>
          </cell>
          <cell r="F28">
            <v>2117</v>
          </cell>
          <cell r="G28" t="str">
            <v>NATHAN</v>
          </cell>
        </row>
        <row r="29">
          <cell r="A29">
            <v>3133093752253</v>
          </cell>
          <cell r="B29" t="str">
            <v>PISTE MAGIQUE 6</v>
          </cell>
          <cell r="C29">
            <v>25</v>
          </cell>
          <cell r="D29">
            <v>1825</v>
          </cell>
          <cell r="E29">
            <v>0.16</v>
          </cell>
          <cell r="F29">
            <v>2117</v>
          </cell>
          <cell r="G29" t="str">
            <v>NATHAN</v>
          </cell>
        </row>
        <row r="30">
          <cell r="A30">
            <v>3133093752260</v>
          </cell>
          <cell r="B30" t="str">
            <v>PISTES MAGIQUES- 6 FIGURINES</v>
          </cell>
          <cell r="C30">
            <v>25</v>
          </cell>
          <cell r="D30">
            <v>1576</v>
          </cell>
          <cell r="E30">
            <v>0.16</v>
          </cell>
          <cell r="F30">
            <v>1828</v>
          </cell>
          <cell r="G30" t="str">
            <v>NATHAN</v>
          </cell>
        </row>
        <row r="31">
          <cell r="A31">
            <v>3133093752277</v>
          </cell>
          <cell r="B31" t="str">
            <v>EV PISTES MAGIQUES - LOT DE 6 (n°1,2,3,4,5 ET 6)</v>
          </cell>
          <cell r="C31">
            <v>25</v>
          </cell>
          <cell r="D31">
            <v>9682</v>
          </cell>
          <cell r="E31">
            <v>0.16</v>
          </cell>
          <cell r="F31">
            <v>11231</v>
          </cell>
          <cell r="G31" t="str">
            <v>NATHAN</v>
          </cell>
        </row>
        <row r="32">
          <cell r="A32">
            <v>3133093880642</v>
          </cell>
          <cell r="B32" t="str">
            <v>RANGE-TOUT MAGNÉTIQUE</v>
          </cell>
          <cell r="C32">
            <v>41</v>
          </cell>
          <cell r="D32">
            <v>1465</v>
          </cell>
          <cell r="E32">
            <v>0.16</v>
          </cell>
          <cell r="F32">
            <v>1699</v>
          </cell>
          <cell r="G32" t="str">
            <v>NATHAN</v>
          </cell>
        </row>
        <row r="33">
          <cell r="A33">
            <v>3133093880697</v>
          </cell>
          <cell r="B33" t="str">
            <v>EV RANGE-TOUT MAGNÉTIQUE X3</v>
          </cell>
          <cell r="C33">
            <v>41</v>
          </cell>
          <cell r="D33">
            <v>3910</v>
          </cell>
          <cell r="E33">
            <v>0.16</v>
          </cell>
          <cell r="F33">
            <v>4536</v>
          </cell>
          <cell r="G33" t="str">
            <v>NATHAN</v>
          </cell>
        </row>
        <row r="34">
          <cell r="A34">
            <v>3133093750761</v>
          </cell>
          <cell r="B34" t="str">
            <v>TABLEAU ET PIECES MAGNETIQUES</v>
          </cell>
          <cell r="C34">
            <v>41</v>
          </cell>
          <cell r="D34">
            <v>5772</v>
          </cell>
          <cell r="E34">
            <v>0.16</v>
          </cell>
          <cell r="F34">
            <v>6696</v>
          </cell>
          <cell r="G34" t="str">
            <v>NATHAN</v>
          </cell>
        </row>
        <row r="35">
          <cell r="A35">
            <v>3133093750976</v>
          </cell>
          <cell r="B35" t="str">
            <v>MAGNETS FORMES GEOMETRIQUES</v>
          </cell>
          <cell r="C35">
            <v>41</v>
          </cell>
          <cell r="D35">
            <v>3054</v>
          </cell>
          <cell r="E35">
            <v>0.16</v>
          </cell>
          <cell r="F35">
            <v>3543</v>
          </cell>
          <cell r="G35" t="str">
            <v>NATHAN</v>
          </cell>
        </row>
        <row r="36">
          <cell r="A36">
            <v>3133093751256</v>
          </cell>
          <cell r="B36" t="str">
            <v>TABLEAUX MAGNETIQUES</v>
          </cell>
          <cell r="C36">
            <v>41</v>
          </cell>
          <cell r="D36">
            <v>5710</v>
          </cell>
          <cell r="E36">
            <v>0.16</v>
          </cell>
          <cell r="F36">
            <v>6624</v>
          </cell>
          <cell r="G36" t="str">
            <v>NATHAN</v>
          </cell>
        </row>
        <row r="37">
          <cell r="A37">
            <v>3133093752000</v>
          </cell>
          <cell r="B37" t="str">
            <v>PETIPANO - BOB  S'HABILLE</v>
          </cell>
          <cell r="C37">
            <v>42</v>
          </cell>
          <cell r="D37">
            <v>4084</v>
          </cell>
          <cell r="E37">
            <v>0.16</v>
          </cell>
          <cell r="F37">
            <v>4737</v>
          </cell>
          <cell r="G37" t="str">
            <v>NATHAN</v>
          </cell>
        </row>
        <row r="38">
          <cell r="A38">
            <v>3133093752017</v>
          </cell>
          <cell r="B38" t="str">
            <v>PETIPANO - LISA S'HABILLE</v>
          </cell>
          <cell r="C38">
            <v>42</v>
          </cell>
          <cell r="D38">
            <v>4084</v>
          </cell>
          <cell r="E38">
            <v>0.16</v>
          </cell>
          <cell r="F38">
            <v>4737</v>
          </cell>
          <cell r="G38" t="str">
            <v>NATHAN</v>
          </cell>
        </row>
        <row r="39">
          <cell r="A39">
            <v>3133093752161</v>
          </cell>
          <cell r="B39" t="str">
            <v>EV PETIPANO BOB S'HABILLE &amp; LISA S'HABILLE</v>
          </cell>
          <cell r="C39">
            <v>42</v>
          </cell>
          <cell r="D39">
            <v>7262</v>
          </cell>
          <cell r="E39">
            <v>0.16</v>
          </cell>
          <cell r="F39">
            <v>8424</v>
          </cell>
          <cell r="G39" t="str">
            <v>NATHAN</v>
          </cell>
        </row>
        <row r="40">
          <cell r="A40">
            <v>3133093750020</v>
          </cell>
          <cell r="B40" t="str">
            <v>ARBRE A BOULONS</v>
          </cell>
          <cell r="C40">
            <v>29</v>
          </cell>
          <cell r="D40">
            <v>5164</v>
          </cell>
          <cell r="E40">
            <v>0.16</v>
          </cell>
          <cell r="F40">
            <v>5990</v>
          </cell>
          <cell r="G40" t="str">
            <v>NATHAN</v>
          </cell>
        </row>
        <row r="41">
          <cell r="A41">
            <v>3133093750730</v>
          </cell>
          <cell r="B41" t="str">
            <v>COCCINELLE A VISSER</v>
          </cell>
          <cell r="C41">
            <v>29</v>
          </cell>
          <cell r="D41">
            <v>2818</v>
          </cell>
          <cell r="E41">
            <v>0.16</v>
          </cell>
          <cell r="F41">
            <v>3269</v>
          </cell>
          <cell r="G41" t="str">
            <v>NATHAN</v>
          </cell>
        </row>
        <row r="42">
          <cell r="A42">
            <v>3133093880932</v>
          </cell>
          <cell r="B42" t="str">
            <v>VISSACOLOR</v>
          </cell>
          <cell r="C42">
            <v>29</v>
          </cell>
          <cell r="D42">
            <v>3463</v>
          </cell>
          <cell r="E42">
            <v>0.16</v>
          </cell>
          <cell r="F42">
            <v>4017</v>
          </cell>
          <cell r="G42" t="str">
            <v>NATHAN</v>
          </cell>
        </row>
        <row r="43">
          <cell r="A43">
            <v>3133093030290</v>
          </cell>
          <cell r="B43" t="str">
            <v>MAXIBOULONS</v>
          </cell>
          <cell r="C43">
            <v>29</v>
          </cell>
          <cell r="D43">
            <v>2272</v>
          </cell>
          <cell r="E43">
            <v>0.16</v>
          </cell>
          <cell r="F43">
            <v>2636</v>
          </cell>
          <cell r="G43" t="str">
            <v>NATHAN</v>
          </cell>
        </row>
        <row r="44">
          <cell r="A44">
            <v>3133093030320</v>
          </cell>
          <cell r="B44" t="str">
            <v>FICHES MAXIBOULONS</v>
          </cell>
          <cell r="C44">
            <v>29</v>
          </cell>
          <cell r="D44">
            <v>2445</v>
          </cell>
          <cell r="E44">
            <v>0.16</v>
          </cell>
          <cell r="F44">
            <v>2836</v>
          </cell>
          <cell r="G44" t="str">
            <v>NATHAN</v>
          </cell>
        </row>
        <row r="45">
          <cell r="A45">
            <v>3133093030337</v>
          </cell>
          <cell r="B45" t="str">
            <v>EV MAXIBOULONS &amp; FICHES</v>
          </cell>
          <cell r="C45">
            <v>29</v>
          </cell>
          <cell r="D45">
            <v>4221</v>
          </cell>
          <cell r="E45">
            <v>0.16</v>
          </cell>
          <cell r="F45">
            <v>4896</v>
          </cell>
          <cell r="G45" t="str">
            <v>NATHAN</v>
          </cell>
        </row>
        <row r="46">
          <cell r="A46">
            <v>3133093049971</v>
          </cell>
          <cell r="B46" t="str">
            <v>EV ABACOLOR - POUR 4 ENFANTS</v>
          </cell>
          <cell r="C46">
            <v>26</v>
          </cell>
          <cell r="D46">
            <v>6207</v>
          </cell>
          <cell r="E46">
            <v>0.16</v>
          </cell>
          <cell r="F46">
            <v>7200</v>
          </cell>
          <cell r="G46" t="str">
            <v>NATHAN</v>
          </cell>
        </row>
        <row r="47">
          <cell r="A47">
            <v>3133093049995</v>
          </cell>
          <cell r="B47" t="str">
            <v>ABACOLOR 6 POUR 2 ENFANTS</v>
          </cell>
          <cell r="C47">
            <v>26</v>
          </cell>
          <cell r="D47">
            <v>3476</v>
          </cell>
          <cell r="E47">
            <v>0.16</v>
          </cell>
          <cell r="F47">
            <v>4032</v>
          </cell>
          <cell r="G47" t="str">
            <v>NATHAN</v>
          </cell>
        </row>
        <row r="48">
          <cell r="A48">
            <v>3133093150004</v>
          </cell>
          <cell r="B48" t="str">
            <v>MAXI-PERLES</v>
          </cell>
          <cell r="C48">
            <v>26</v>
          </cell>
          <cell r="D48">
            <v>4643</v>
          </cell>
          <cell r="E48">
            <v>0.16</v>
          </cell>
          <cell r="F48">
            <v>5386</v>
          </cell>
          <cell r="G48" t="str">
            <v>NATHAN</v>
          </cell>
        </row>
        <row r="49">
          <cell r="A49">
            <v>3133093881885</v>
          </cell>
          <cell r="B49" t="str">
            <v>BROCHETTES MAXI-PERLES - LOT DE 2</v>
          </cell>
          <cell r="C49">
            <v>26</v>
          </cell>
          <cell r="D49">
            <v>1539</v>
          </cell>
          <cell r="E49">
            <v>0.16</v>
          </cell>
          <cell r="F49">
            <v>1785</v>
          </cell>
          <cell r="G49" t="str">
            <v>NATHAN</v>
          </cell>
        </row>
        <row r="50">
          <cell r="A50">
            <v>3133093050076</v>
          </cell>
          <cell r="B50" t="str">
            <v>PERLES DES PETITS 10 COULEURS</v>
          </cell>
          <cell r="C50">
            <v>27</v>
          </cell>
          <cell r="D50">
            <v>4171</v>
          </cell>
          <cell r="E50">
            <v>0.16</v>
          </cell>
          <cell r="F50">
            <v>4838</v>
          </cell>
          <cell r="G50" t="str">
            <v>NATHAN</v>
          </cell>
        </row>
        <row r="51">
          <cell r="A51">
            <v>3133093051196</v>
          </cell>
          <cell r="B51" t="str">
            <v>ABAQUES DE TRI</v>
          </cell>
          <cell r="C51">
            <v>27</v>
          </cell>
          <cell r="D51">
            <v>5487</v>
          </cell>
          <cell r="E51">
            <v>0.16</v>
          </cell>
          <cell r="F51">
            <v>6365</v>
          </cell>
          <cell r="G51" t="str">
            <v>NATHAN</v>
          </cell>
        </row>
        <row r="52">
          <cell r="A52">
            <v>3133093051219</v>
          </cell>
          <cell r="B52" t="str">
            <v>PERLES DE TRI</v>
          </cell>
          <cell r="C52">
            <v>27</v>
          </cell>
          <cell r="D52">
            <v>4171</v>
          </cell>
          <cell r="E52">
            <v>0.16</v>
          </cell>
          <cell r="F52">
            <v>4838</v>
          </cell>
          <cell r="G52" t="str">
            <v>NATHAN</v>
          </cell>
        </row>
        <row r="53">
          <cell r="A53">
            <v>3133093051394</v>
          </cell>
          <cell r="B53" t="str">
            <v>ABAQUES - LOT DE 4</v>
          </cell>
          <cell r="C53">
            <v>27</v>
          </cell>
          <cell r="D53">
            <v>3736</v>
          </cell>
          <cell r="E53">
            <v>0.16</v>
          </cell>
          <cell r="F53">
            <v>4334</v>
          </cell>
          <cell r="G53" t="str">
            <v>NATHAN</v>
          </cell>
        </row>
        <row r="54">
          <cell r="A54">
            <v>3133093051813</v>
          </cell>
          <cell r="B54" t="str">
            <v>PERLES DES PETITS  5 COULEURS</v>
          </cell>
          <cell r="C54">
            <v>27</v>
          </cell>
          <cell r="D54">
            <v>4171</v>
          </cell>
          <cell r="E54">
            <v>0.16</v>
          </cell>
          <cell r="F54">
            <v>4838</v>
          </cell>
          <cell r="G54" t="str">
            <v>NATHAN</v>
          </cell>
        </row>
        <row r="55">
          <cell r="A55">
            <v>3133093051813</v>
          </cell>
          <cell r="B55" t="str">
            <v>PERLES DES PETITS  5 COULEURS</v>
          </cell>
          <cell r="C55">
            <v>27</v>
          </cell>
          <cell r="D55">
            <v>4171</v>
          </cell>
          <cell r="E55">
            <v>0.16</v>
          </cell>
          <cell r="F55">
            <v>4838</v>
          </cell>
          <cell r="G55" t="str">
            <v>NATHAN</v>
          </cell>
        </row>
        <row r="56">
          <cell r="A56">
            <v>3133093750914</v>
          </cell>
          <cell r="B56" t="str">
            <v>TRIOLO</v>
          </cell>
          <cell r="C56">
            <v>27</v>
          </cell>
          <cell r="D56">
            <v>5238</v>
          </cell>
          <cell r="E56">
            <v>0.16</v>
          </cell>
          <cell r="F56">
            <v>6076</v>
          </cell>
          <cell r="G56" t="str">
            <v>NATHAN</v>
          </cell>
        </row>
        <row r="57">
          <cell r="A57">
            <v>3133093049988</v>
          </cell>
          <cell r="B57" t="str">
            <v>ATELIER ABACOLOR - 4 ENFANTS</v>
          </cell>
          <cell r="C57">
            <v>28</v>
          </cell>
          <cell r="D57">
            <v>7696</v>
          </cell>
          <cell r="E57">
            <v>0.16</v>
          </cell>
          <cell r="F57">
            <v>8927</v>
          </cell>
          <cell r="G57" t="str">
            <v>NATHAN</v>
          </cell>
        </row>
        <row r="58">
          <cell r="A58">
            <v>3133093750921</v>
          </cell>
          <cell r="B58" t="str">
            <v>ATELIER TRIOLO</v>
          </cell>
          <cell r="C58">
            <v>28</v>
          </cell>
          <cell r="D58">
            <v>9298</v>
          </cell>
          <cell r="E58">
            <v>0.16</v>
          </cell>
          <cell r="F58">
            <v>10786</v>
          </cell>
          <cell r="G58" t="str">
            <v>NATHAN</v>
          </cell>
        </row>
        <row r="59">
          <cell r="A59" t="str">
            <v>3133093451408</v>
          </cell>
          <cell r="B59" t="str">
            <v>Tricolor</v>
          </cell>
          <cell r="D59">
            <v>3662</v>
          </cell>
          <cell r="E59">
            <v>0.16</v>
          </cell>
          <cell r="F59">
            <v>4248</v>
          </cell>
          <cell r="G59" t="str">
            <v>NATHAN</v>
          </cell>
        </row>
        <row r="60">
          <cell r="A60" t="str">
            <v>3133093451415</v>
          </cell>
          <cell r="B60" t="str">
            <v>Pinces en bois - Lot de 3</v>
          </cell>
          <cell r="D60">
            <v>1179</v>
          </cell>
          <cell r="E60">
            <v>0.16</v>
          </cell>
          <cell r="F60">
            <v>1368</v>
          </cell>
          <cell r="G60" t="str">
            <v>NATHAN</v>
          </cell>
        </row>
        <row r="61">
          <cell r="A61">
            <v>3133093422750</v>
          </cell>
          <cell r="B61" t="str">
            <v>MAXI PINCES - LOT DE 4</v>
          </cell>
          <cell r="C61">
            <v>31</v>
          </cell>
          <cell r="D61">
            <v>1068</v>
          </cell>
          <cell r="E61">
            <v>0.16</v>
          </cell>
          <cell r="F61">
            <v>1239</v>
          </cell>
          <cell r="G61" t="str">
            <v>NATHAN</v>
          </cell>
        </row>
        <row r="62">
          <cell r="A62">
            <v>3133093422774</v>
          </cell>
          <cell r="B62" t="str">
            <v>EV MAXI PINCES -LOT DE 12</v>
          </cell>
          <cell r="C62">
            <v>31</v>
          </cell>
          <cell r="D62">
            <v>2793</v>
          </cell>
          <cell r="E62">
            <v>0.16</v>
          </cell>
          <cell r="F62">
            <v>3240</v>
          </cell>
          <cell r="G62" t="str">
            <v>NATHAN</v>
          </cell>
        </row>
        <row r="63">
          <cell r="A63">
            <v>3133093751416</v>
          </cell>
          <cell r="B63" t="str">
            <v>EV FARANDOLE - 8 ENFANTS</v>
          </cell>
          <cell r="C63">
            <v>30</v>
          </cell>
          <cell r="D63">
            <v>8503</v>
          </cell>
          <cell r="E63">
            <v>0.16</v>
          </cell>
          <cell r="F63">
            <v>9863</v>
          </cell>
          <cell r="G63" t="str">
            <v>NATHAN</v>
          </cell>
        </row>
        <row r="64">
          <cell r="A64">
            <v>3133093751287</v>
          </cell>
          <cell r="B64" t="str">
            <v>FARANDOLE</v>
          </cell>
          <cell r="C64">
            <v>30</v>
          </cell>
          <cell r="D64">
            <v>4978</v>
          </cell>
          <cell r="E64">
            <v>0.16</v>
          </cell>
          <cell r="F64">
            <v>5774</v>
          </cell>
          <cell r="G64" t="str">
            <v>NATHAN</v>
          </cell>
        </row>
        <row r="65">
          <cell r="A65">
            <v>3133093751386</v>
          </cell>
          <cell r="B65" t="str">
            <v>EV FARANDOLE - 6 ENFANTS</v>
          </cell>
          <cell r="C65">
            <v>30</v>
          </cell>
          <cell r="D65">
            <v>7324</v>
          </cell>
          <cell r="E65">
            <v>0.16</v>
          </cell>
          <cell r="F65">
            <v>8496</v>
          </cell>
          <cell r="G65" t="str">
            <v>NATHAN</v>
          </cell>
        </row>
        <row r="66">
          <cell r="A66">
            <v>3133093992635</v>
          </cell>
          <cell r="B66" t="str">
            <v>TACTIPERLES</v>
          </cell>
          <cell r="C66">
            <v>30</v>
          </cell>
          <cell r="D66">
            <v>2644</v>
          </cell>
          <cell r="E66">
            <v>0.16</v>
          </cell>
          <cell r="F66">
            <v>3067</v>
          </cell>
          <cell r="G66" t="str">
            <v>NATHAN</v>
          </cell>
        </row>
        <row r="67">
          <cell r="A67">
            <v>3133093331229</v>
          </cell>
          <cell r="B67" t="str">
            <v>ANILACAGE</v>
          </cell>
          <cell r="C67">
            <v>31</v>
          </cell>
          <cell r="D67">
            <v>1465</v>
          </cell>
          <cell r="E67">
            <v>0.16</v>
          </cell>
          <cell r="F67">
            <v>1699</v>
          </cell>
          <cell r="G67" t="str">
            <v>NATHAN</v>
          </cell>
        </row>
        <row r="68">
          <cell r="A68">
            <v>3133093151254</v>
          </cell>
          <cell r="B68" t="str">
            <v>PERLES BOIS</v>
          </cell>
          <cell r="C68">
            <v>30</v>
          </cell>
          <cell r="D68">
            <v>2805</v>
          </cell>
          <cell r="E68">
            <v>0.16</v>
          </cell>
          <cell r="F68">
            <v>3254</v>
          </cell>
          <cell r="G68" t="str">
            <v>NATHAN</v>
          </cell>
        </row>
        <row r="69">
          <cell r="A69">
            <v>3133093333643</v>
          </cell>
          <cell r="B69" t="str">
            <v>EV ANIMAUX À LACER - LOT DE 3</v>
          </cell>
          <cell r="C69">
            <v>31</v>
          </cell>
          <cell r="D69">
            <v>4407</v>
          </cell>
          <cell r="E69">
            <v>0.16</v>
          </cell>
          <cell r="F69">
            <v>5112</v>
          </cell>
          <cell r="G69" t="str">
            <v>NATHAN</v>
          </cell>
        </row>
        <row r="70">
          <cell r="A70">
            <v>3133093333612</v>
          </cell>
          <cell r="B70" t="str">
            <v xml:space="preserve">ANIMAUX À LACER - LE LAPIN </v>
          </cell>
          <cell r="C70">
            <v>31</v>
          </cell>
          <cell r="D70">
            <v>1651</v>
          </cell>
          <cell r="E70">
            <v>0.16</v>
          </cell>
          <cell r="F70">
            <v>1915</v>
          </cell>
          <cell r="G70" t="str">
            <v>NATHAN</v>
          </cell>
        </row>
        <row r="71">
          <cell r="A71">
            <v>3133093333629</v>
          </cell>
          <cell r="B71" t="str">
            <v>ANIMAUX À LACER - LA TORTUE</v>
          </cell>
          <cell r="C71">
            <v>31</v>
          </cell>
          <cell r="D71">
            <v>1651</v>
          </cell>
          <cell r="E71">
            <v>0.16</v>
          </cell>
          <cell r="F71">
            <v>1915</v>
          </cell>
          <cell r="G71" t="str">
            <v>NATHAN</v>
          </cell>
        </row>
        <row r="72">
          <cell r="A72">
            <v>3133093333636</v>
          </cell>
          <cell r="B72" t="str">
            <v>ANIMAUX À LACER -LE HERISSON</v>
          </cell>
          <cell r="C72">
            <v>31</v>
          </cell>
          <cell r="D72">
            <v>1651</v>
          </cell>
          <cell r="E72">
            <v>0.16</v>
          </cell>
          <cell r="F72">
            <v>1915</v>
          </cell>
          <cell r="G72" t="str">
            <v>NATHAN</v>
          </cell>
        </row>
        <row r="73">
          <cell r="A73">
            <v>3133093994677</v>
          </cell>
          <cell r="B73" t="str">
            <v>MAILLONS GÉOMÉTRIQUES</v>
          </cell>
          <cell r="C73">
            <v>30</v>
          </cell>
          <cell r="D73">
            <v>1949</v>
          </cell>
          <cell r="E73">
            <v>0.16</v>
          </cell>
          <cell r="F73">
            <v>2261</v>
          </cell>
          <cell r="G73" t="str">
            <v>NATHAN</v>
          </cell>
        </row>
        <row r="74">
          <cell r="A74">
            <v>3133093750983</v>
          </cell>
          <cell r="B74" t="str">
            <v>POUPEES  GIGOGNES</v>
          </cell>
          <cell r="C74">
            <v>32</v>
          </cell>
          <cell r="D74">
            <v>9422</v>
          </cell>
          <cell r="E74">
            <v>0.16</v>
          </cell>
          <cell r="F74">
            <v>10930</v>
          </cell>
          <cell r="G74" t="str">
            <v>NATHAN</v>
          </cell>
        </row>
        <row r="75">
          <cell r="A75">
            <v>3133093751072</v>
          </cell>
          <cell r="B75" t="str">
            <v>ACTIPOUPI FILLE</v>
          </cell>
          <cell r="C75">
            <v>32</v>
          </cell>
          <cell r="D75">
            <v>8044</v>
          </cell>
          <cell r="E75">
            <v>0.16</v>
          </cell>
          <cell r="F75">
            <v>9331</v>
          </cell>
          <cell r="G75" t="str">
            <v>NATHAN</v>
          </cell>
        </row>
        <row r="76">
          <cell r="A76">
            <v>3133093751089</v>
          </cell>
          <cell r="B76" t="str">
            <v>ACTIPOUPI GARCON</v>
          </cell>
          <cell r="C76">
            <v>32</v>
          </cell>
          <cell r="D76">
            <v>8044</v>
          </cell>
          <cell r="E76">
            <v>0.16</v>
          </cell>
          <cell r="F76">
            <v>9331</v>
          </cell>
          <cell r="G76" t="str">
            <v>NATHAN</v>
          </cell>
        </row>
        <row r="77">
          <cell r="A77">
            <v>3133093703019</v>
          </cell>
          <cell r="B77" t="str">
            <v>ACTIPANIERS GIGOGNES</v>
          </cell>
          <cell r="C77">
            <v>33</v>
          </cell>
          <cell r="D77">
            <v>9844</v>
          </cell>
          <cell r="E77">
            <v>0.16</v>
          </cell>
          <cell r="F77">
            <v>11419</v>
          </cell>
          <cell r="G77" t="str">
            <v>NATHAN</v>
          </cell>
        </row>
        <row r="78">
          <cell r="A78">
            <v>3133093751874</v>
          </cell>
          <cell r="B78" t="str">
            <v>ACTIPINGOUINS</v>
          </cell>
          <cell r="C78">
            <v>33</v>
          </cell>
          <cell r="D78">
            <v>5350</v>
          </cell>
          <cell r="E78">
            <v>0.16</v>
          </cell>
          <cell r="F78">
            <v>6206</v>
          </cell>
          <cell r="G78" t="str">
            <v>NATHAN</v>
          </cell>
        </row>
        <row r="79">
          <cell r="A79">
            <v>3133093100573</v>
          </cell>
          <cell r="B79" t="str">
            <v>PRIMO MAXICOLOREDO®</v>
          </cell>
          <cell r="C79">
            <v>34</v>
          </cell>
          <cell r="D79">
            <v>3650</v>
          </cell>
          <cell r="E79">
            <v>0.16</v>
          </cell>
          <cell r="F79">
            <v>4234</v>
          </cell>
          <cell r="G79" t="str">
            <v>NATHAN</v>
          </cell>
        </row>
        <row r="80">
          <cell r="A80">
            <v>3133093450074</v>
          </cell>
          <cell r="B80" t="str">
            <v>MAXICOLOREDO®</v>
          </cell>
          <cell r="C80">
            <v>34</v>
          </cell>
          <cell r="D80">
            <v>6877</v>
          </cell>
          <cell r="E80">
            <v>0.16</v>
          </cell>
          <cell r="F80">
            <v>7977</v>
          </cell>
          <cell r="G80" t="str">
            <v>NATHAN</v>
          </cell>
        </row>
        <row r="81">
          <cell r="A81">
            <v>3133093451132</v>
          </cell>
          <cell r="B81" t="str">
            <v>EV MAXICOLOREDO® POUR 6 ENFANTS</v>
          </cell>
          <cell r="C81">
            <v>34</v>
          </cell>
          <cell r="D81">
            <v>12351</v>
          </cell>
          <cell r="E81">
            <v>0.16</v>
          </cell>
          <cell r="F81">
            <v>14327</v>
          </cell>
          <cell r="G81" t="str">
            <v>NATHAN</v>
          </cell>
        </row>
        <row r="82">
          <cell r="A82">
            <v>3133093450937</v>
          </cell>
          <cell r="B82" t="str">
            <v>ATELIER MAXICOLOREDO®</v>
          </cell>
          <cell r="C82">
            <v>34</v>
          </cell>
          <cell r="D82">
            <v>10117</v>
          </cell>
          <cell r="E82">
            <v>0.16</v>
          </cell>
          <cell r="F82">
            <v>11736</v>
          </cell>
          <cell r="G82" t="str">
            <v>NATHAN</v>
          </cell>
        </row>
        <row r="83">
          <cell r="A83">
            <v>3133093451101</v>
          </cell>
          <cell r="B83" t="str">
            <v>MAXIGÉOCOLOREDO®</v>
          </cell>
          <cell r="C83">
            <v>35</v>
          </cell>
          <cell r="D83">
            <v>7051</v>
          </cell>
          <cell r="E83">
            <v>0.16</v>
          </cell>
          <cell r="F83">
            <v>8179</v>
          </cell>
          <cell r="G83" t="str">
            <v>NATHAN</v>
          </cell>
        </row>
        <row r="84">
          <cell r="A84">
            <v>3133093451118</v>
          </cell>
          <cell r="B84" t="str">
            <v>PIONS MAXIGÉOCOLOREDO®</v>
          </cell>
          <cell r="C84">
            <v>35</v>
          </cell>
          <cell r="D84">
            <v>2582</v>
          </cell>
          <cell r="E84">
            <v>0.16</v>
          </cell>
          <cell r="F84">
            <v>2995</v>
          </cell>
          <cell r="G84" t="str">
            <v>NATHAN</v>
          </cell>
        </row>
        <row r="85">
          <cell r="A85">
            <v>3133093451125</v>
          </cell>
          <cell r="B85" t="str">
            <v>EV MAXIGÉOCOLOREDO® POUR 6 ENFANTS</v>
          </cell>
          <cell r="C85">
            <v>35</v>
          </cell>
          <cell r="D85">
            <v>12848</v>
          </cell>
          <cell r="E85">
            <v>0.16</v>
          </cell>
          <cell r="F85">
            <v>14904</v>
          </cell>
          <cell r="G85" t="str">
            <v>NATHAN</v>
          </cell>
        </row>
        <row r="86">
          <cell r="A86">
            <v>3133093871213</v>
          </cell>
          <cell r="B86" t="str">
            <v>GRILLES MAXICOLOREDO®</v>
          </cell>
          <cell r="C86">
            <v>35</v>
          </cell>
          <cell r="D86">
            <v>2433</v>
          </cell>
          <cell r="E86">
            <v>0.16</v>
          </cell>
          <cell r="F86">
            <v>2822</v>
          </cell>
          <cell r="G86" t="str">
            <v>NATHAN</v>
          </cell>
        </row>
        <row r="87">
          <cell r="A87">
            <v>3133093872135</v>
          </cell>
          <cell r="B87" t="str">
            <v>PIONS MAXICOLOREDO®</v>
          </cell>
          <cell r="C87">
            <v>35</v>
          </cell>
          <cell r="D87">
            <v>2234</v>
          </cell>
          <cell r="E87">
            <v>0.16</v>
          </cell>
          <cell r="F87">
            <v>2591</v>
          </cell>
          <cell r="G87" t="str">
            <v>NATHAN</v>
          </cell>
        </row>
        <row r="88">
          <cell r="A88">
            <v>3133093451545</v>
          </cell>
          <cell r="B88" t="str">
            <v>MOSAÏC - PAVACOLOR</v>
          </cell>
          <cell r="C88">
            <v>36</v>
          </cell>
          <cell r="D88">
            <v>4643</v>
          </cell>
          <cell r="E88">
            <v>0.16</v>
          </cell>
          <cell r="F88">
            <v>5386</v>
          </cell>
          <cell r="G88" t="str">
            <v>NATHAN</v>
          </cell>
        </row>
        <row r="89">
          <cell r="A89">
            <v>3133093451552</v>
          </cell>
          <cell r="B89" t="str">
            <v>MOSAÏC - FORMACOLOR</v>
          </cell>
          <cell r="C89">
            <v>36</v>
          </cell>
          <cell r="D89">
            <v>4643</v>
          </cell>
          <cell r="E89">
            <v>0.16</v>
          </cell>
          <cell r="F89">
            <v>5386</v>
          </cell>
          <cell r="G89" t="str">
            <v>NATHAN</v>
          </cell>
        </row>
        <row r="90">
          <cell r="A90">
            <v>3133093451590</v>
          </cell>
          <cell r="B90" t="str">
            <v>RÉASSORT MOSAÏC PIONS - FORMACOLOR ET PAVACOLOR</v>
          </cell>
          <cell r="C90">
            <v>36</v>
          </cell>
          <cell r="D90">
            <v>1415</v>
          </cell>
          <cell r="E90">
            <v>0.16</v>
          </cell>
          <cell r="F90">
            <v>1641</v>
          </cell>
          <cell r="G90" t="str">
            <v>NATHAN</v>
          </cell>
        </row>
        <row r="91">
          <cell r="A91">
            <v>3133093451521</v>
          </cell>
          <cell r="B91" t="str">
            <v>MOSAÏC - SYMETRICOLOR</v>
          </cell>
          <cell r="C91">
            <v>37</v>
          </cell>
          <cell r="D91">
            <v>5934</v>
          </cell>
          <cell r="E91">
            <v>0.16</v>
          </cell>
          <cell r="F91">
            <v>6883</v>
          </cell>
          <cell r="G91" t="str">
            <v>NATHAN</v>
          </cell>
        </row>
        <row r="92">
          <cell r="A92">
            <v>3133093451538</v>
          </cell>
          <cell r="B92" t="str">
            <v>MOSAÏC - GÉOMOSAÏC</v>
          </cell>
          <cell r="C92">
            <v>37</v>
          </cell>
          <cell r="D92">
            <v>5934</v>
          </cell>
          <cell r="E92">
            <v>0.16</v>
          </cell>
          <cell r="F92">
            <v>6883</v>
          </cell>
          <cell r="G92" t="str">
            <v>NATHAN</v>
          </cell>
        </row>
        <row r="93">
          <cell r="A93">
            <v>3133093451576</v>
          </cell>
          <cell r="B93" t="str">
            <v>MOSAÏC - GRILLES - LOT DE 2</v>
          </cell>
          <cell r="C93">
            <v>37</v>
          </cell>
          <cell r="D93">
            <v>2148</v>
          </cell>
          <cell r="E93">
            <v>0.16</v>
          </cell>
          <cell r="F93">
            <v>2492</v>
          </cell>
          <cell r="G93" t="str">
            <v>NATHAN</v>
          </cell>
        </row>
        <row r="94">
          <cell r="A94">
            <v>3133093451583</v>
          </cell>
          <cell r="B94" t="str">
            <v>RÉASSORT MOSAÏC PIONS - GÉOMOSAÏC ET SYMETRICOLOR</v>
          </cell>
          <cell r="C94">
            <v>37</v>
          </cell>
          <cell r="D94">
            <v>3091</v>
          </cell>
          <cell r="E94">
            <v>0.16</v>
          </cell>
          <cell r="F94">
            <v>3586</v>
          </cell>
          <cell r="G94" t="str">
            <v>NATHAN</v>
          </cell>
        </row>
        <row r="95">
          <cell r="A95">
            <v>3133093451507</v>
          </cell>
          <cell r="B95" t="str">
            <v>MOSAÏC - PAVAGES GRAPHIQUES</v>
          </cell>
          <cell r="C95">
            <v>38</v>
          </cell>
          <cell r="D95">
            <v>6157</v>
          </cell>
          <cell r="E95">
            <v>0.16</v>
          </cell>
          <cell r="F95">
            <v>7142</v>
          </cell>
          <cell r="G95" t="str">
            <v>NATHAN</v>
          </cell>
        </row>
        <row r="96">
          <cell r="A96">
            <v>3133093451514</v>
          </cell>
          <cell r="B96" t="str">
            <v>MOSAÏC - ÉMOTIONS</v>
          </cell>
          <cell r="C96">
            <v>38</v>
          </cell>
          <cell r="D96">
            <v>6157</v>
          </cell>
          <cell r="E96">
            <v>0.16</v>
          </cell>
          <cell r="F96">
            <v>7142</v>
          </cell>
          <cell r="G96" t="str">
            <v>NATHAN</v>
          </cell>
        </row>
        <row r="97">
          <cell r="A97">
            <v>3133093451569</v>
          </cell>
          <cell r="B97" t="str">
            <v>RÉASSORT MOSAÏC - ÉMOTIONS</v>
          </cell>
          <cell r="C97">
            <v>38</v>
          </cell>
          <cell r="D97">
            <v>3091</v>
          </cell>
          <cell r="E97">
            <v>0.16</v>
          </cell>
          <cell r="F97">
            <v>3586</v>
          </cell>
          <cell r="G97" t="str">
            <v>NATHAN</v>
          </cell>
        </row>
        <row r="98">
          <cell r="A98">
            <v>3133093451606</v>
          </cell>
          <cell r="B98" t="str">
            <v>RÉASSORT MOSAÏC - PAVAGES GRAPHIQUES</v>
          </cell>
          <cell r="C98">
            <v>38</v>
          </cell>
          <cell r="D98">
            <v>3091</v>
          </cell>
          <cell r="E98">
            <v>0.16</v>
          </cell>
          <cell r="F98">
            <v>3586</v>
          </cell>
          <cell r="G98" t="str">
            <v>NATHAN</v>
          </cell>
        </row>
        <row r="99">
          <cell r="A99">
            <v>3133093450012</v>
          </cell>
          <cell r="B99" t="str">
            <v>MOSAÏCOLOR</v>
          </cell>
          <cell r="C99">
            <v>39</v>
          </cell>
          <cell r="D99">
            <v>6070</v>
          </cell>
          <cell r="E99">
            <v>0.16</v>
          </cell>
          <cell r="F99">
            <v>7041</v>
          </cell>
          <cell r="G99" t="str">
            <v>NATHAN</v>
          </cell>
        </row>
        <row r="100">
          <cell r="A100">
            <v>3133093450036</v>
          </cell>
          <cell r="B100" t="str">
            <v>RÉASSORT - MOSAÏCOLOR PIONS</v>
          </cell>
          <cell r="C100">
            <v>39</v>
          </cell>
          <cell r="D100">
            <v>2098</v>
          </cell>
          <cell r="E100">
            <v>0.16</v>
          </cell>
          <cell r="F100">
            <v>2434</v>
          </cell>
          <cell r="G100" t="str">
            <v>NATHAN</v>
          </cell>
        </row>
        <row r="101">
          <cell r="A101">
            <v>3133093451231</v>
          </cell>
          <cell r="B101" t="str">
            <v>RÉASSORT MOSAÏC PIONS - MAGICOLOR</v>
          </cell>
          <cell r="C101">
            <v>39</v>
          </cell>
          <cell r="D101">
            <v>6455</v>
          </cell>
          <cell r="E101">
            <v>0.16</v>
          </cell>
          <cell r="F101">
            <v>7488</v>
          </cell>
          <cell r="G101" t="str">
            <v>NATHAN</v>
          </cell>
        </row>
        <row r="102">
          <cell r="A102">
            <v>3133093451248</v>
          </cell>
          <cell r="B102" t="str">
            <v>RÉASSORT MOSAÏC PIONS - MAGICOLOR</v>
          </cell>
          <cell r="C102">
            <v>39</v>
          </cell>
          <cell r="D102">
            <v>3091</v>
          </cell>
          <cell r="E102">
            <v>0.16</v>
          </cell>
          <cell r="F102">
            <v>3586</v>
          </cell>
          <cell r="G102" t="str">
            <v>NATHAN</v>
          </cell>
        </row>
        <row r="103">
          <cell r="A103">
            <v>3133093458261</v>
          </cell>
          <cell r="B103" t="str">
            <v xml:space="preserve">RÉASSORT - GRILLES MOSAÏCOLOR </v>
          </cell>
          <cell r="C103">
            <v>39</v>
          </cell>
          <cell r="D103">
            <v>2123</v>
          </cell>
          <cell r="E103">
            <v>0.16</v>
          </cell>
          <cell r="F103">
            <v>2463</v>
          </cell>
          <cell r="G103" t="str">
            <v>NATHAN</v>
          </cell>
        </row>
        <row r="104">
          <cell r="A104">
            <v>3133093451149</v>
          </cell>
          <cell r="B104" t="str">
            <v>GÉOCOLOR</v>
          </cell>
          <cell r="C104">
            <v>40</v>
          </cell>
          <cell r="D104">
            <v>5598</v>
          </cell>
          <cell r="E104">
            <v>0.16</v>
          </cell>
          <cell r="F104">
            <v>6494</v>
          </cell>
          <cell r="G104" t="str">
            <v>NATHAN</v>
          </cell>
        </row>
        <row r="105">
          <cell r="A105">
            <v>3133093451156</v>
          </cell>
          <cell r="B105" t="str">
            <v>REASSORT GÉOCOLOR</v>
          </cell>
          <cell r="C105">
            <v>40</v>
          </cell>
          <cell r="D105">
            <v>2148</v>
          </cell>
          <cell r="E105">
            <v>0.16</v>
          </cell>
          <cell r="F105">
            <v>2492</v>
          </cell>
          <cell r="G105" t="str">
            <v>NATHAN</v>
          </cell>
        </row>
        <row r="106">
          <cell r="A106">
            <v>3133093370389</v>
          </cell>
          <cell r="B106" t="str">
            <v>ORGANICOLOR</v>
          </cell>
          <cell r="C106">
            <v>40</v>
          </cell>
          <cell r="D106">
            <v>7845</v>
          </cell>
          <cell r="E106">
            <v>0.16</v>
          </cell>
          <cell r="F106">
            <v>9100</v>
          </cell>
          <cell r="G106" t="str">
            <v>NATHAN</v>
          </cell>
        </row>
        <row r="107">
          <cell r="A107">
            <v>3133093431028</v>
          </cell>
          <cell r="B107" t="str">
            <v>GÉOMÉTRIX</v>
          </cell>
          <cell r="C107">
            <v>40</v>
          </cell>
          <cell r="D107">
            <v>9347</v>
          </cell>
          <cell r="E107">
            <v>0.16</v>
          </cell>
          <cell r="F107">
            <v>10843</v>
          </cell>
          <cell r="G107" t="str">
            <v>NATHAN</v>
          </cell>
        </row>
        <row r="108">
          <cell r="A108">
            <v>3133093431257</v>
          </cell>
          <cell r="B108" t="str">
            <v>RÉASSORT - GÉOMÉTRIX</v>
          </cell>
          <cell r="C108">
            <v>40</v>
          </cell>
          <cell r="D108">
            <v>5089</v>
          </cell>
          <cell r="E108">
            <v>0.16</v>
          </cell>
          <cell r="F108">
            <v>5903</v>
          </cell>
          <cell r="G108" t="str">
            <v>NATHAN</v>
          </cell>
        </row>
        <row r="109">
          <cell r="A109">
            <v>3133093333117</v>
          </cell>
          <cell r="B109" t="str">
            <v>FICHIER MAGNETICO</v>
          </cell>
          <cell r="C109">
            <v>43</v>
          </cell>
          <cell r="D109">
            <v>3960</v>
          </cell>
          <cell r="E109">
            <v>0.16</v>
          </cell>
          <cell r="F109">
            <v>4594</v>
          </cell>
          <cell r="G109" t="str">
            <v>NATHAN</v>
          </cell>
        </row>
        <row r="110">
          <cell r="A110">
            <v>3133093333131</v>
          </cell>
          <cell r="B110" t="str">
            <v>EV ENSEMBLE MAGNETICO+FICHIER</v>
          </cell>
          <cell r="C110">
            <v>43</v>
          </cell>
          <cell r="D110">
            <v>11358</v>
          </cell>
          <cell r="E110">
            <v>0.16</v>
          </cell>
          <cell r="F110">
            <v>13175</v>
          </cell>
          <cell r="G110" t="str">
            <v>NATHAN</v>
          </cell>
        </row>
        <row r="111">
          <cell r="A111">
            <v>3133093333032</v>
          </cell>
          <cell r="B111" t="str">
            <v>BLOCS MAGNETIQUES</v>
          </cell>
          <cell r="C111">
            <v>43</v>
          </cell>
          <cell r="D111">
            <v>10117</v>
          </cell>
          <cell r="E111">
            <v>0.16</v>
          </cell>
          <cell r="F111">
            <v>11736</v>
          </cell>
          <cell r="G111" t="str">
            <v>NATHAN</v>
          </cell>
        </row>
        <row r="112">
          <cell r="A112">
            <v>3133093333124</v>
          </cell>
          <cell r="B112" t="str">
            <v>MAGNETICO</v>
          </cell>
          <cell r="C112">
            <v>43</v>
          </cell>
          <cell r="D112">
            <v>8801</v>
          </cell>
          <cell r="E112">
            <v>0.16</v>
          </cell>
          <cell r="F112">
            <v>10209</v>
          </cell>
          <cell r="G112" t="str">
            <v>NATHAN</v>
          </cell>
        </row>
        <row r="113">
          <cell r="A113">
            <v>3133093333605</v>
          </cell>
          <cell r="B113" t="str">
            <v>ANIMAUX MAGNETIQUES</v>
          </cell>
          <cell r="C113">
            <v>43</v>
          </cell>
          <cell r="D113">
            <v>6852</v>
          </cell>
          <cell r="E113">
            <v>0.16</v>
          </cell>
          <cell r="F113">
            <v>7948</v>
          </cell>
          <cell r="G113" t="str">
            <v>NATHAN</v>
          </cell>
        </row>
        <row r="114">
          <cell r="A114">
            <v>3133093333230</v>
          </cell>
          <cell r="B114" t="str">
            <v>MINI BRIQUES 1</v>
          </cell>
          <cell r="C114">
            <v>44</v>
          </cell>
          <cell r="D114">
            <v>10216</v>
          </cell>
          <cell r="E114">
            <v>0.16</v>
          </cell>
          <cell r="F114">
            <v>11851</v>
          </cell>
          <cell r="G114" t="str">
            <v>NATHAN</v>
          </cell>
        </row>
        <row r="115">
          <cell r="A115">
            <v>3133093333315</v>
          </cell>
          <cell r="B115" t="str">
            <v>MINIBRIQUES 2</v>
          </cell>
          <cell r="C115">
            <v>44</v>
          </cell>
          <cell r="D115">
            <v>10998</v>
          </cell>
          <cell r="E115">
            <v>0.16</v>
          </cell>
          <cell r="F115">
            <v>12758</v>
          </cell>
          <cell r="G115" t="str">
            <v>NATHAN</v>
          </cell>
        </row>
        <row r="116">
          <cell r="A116">
            <v>3133093334282</v>
          </cell>
          <cell r="B116" t="str">
            <v>GRANDES BRIQUES CARTON</v>
          </cell>
          <cell r="C116">
            <v>44</v>
          </cell>
          <cell r="D116">
            <v>4667</v>
          </cell>
          <cell r="E116">
            <v>0.16</v>
          </cell>
          <cell r="F116">
            <v>5414</v>
          </cell>
          <cell r="G116" t="str">
            <v>NATHAN</v>
          </cell>
        </row>
        <row r="117">
          <cell r="A117">
            <v>3133093332943</v>
          </cell>
          <cell r="B117" t="str">
            <v>BATIBRIQUES</v>
          </cell>
          <cell r="C117">
            <v>45</v>
          </cell>
          <cell r="D117">
            <v>6244</v>
          </cell>
          <cell r="E117">
            <v>0.16</v>
          </cell>
          <cell r="F117">
            <v>7243</v>
          </cell>
          <cell r="G117" t="str">
            <v>NATHAN</v>
          </cell>
        </row>
        <row r="118">
          <cell r="A118">
            <v>3133093334275</v>
          </cell>
          <cell r="B118" t="str">
            <v>BRIQUES PLASTIQUES GÉANTES</v>
          </cell>
          <cell r="C118">
            <v>45</v>
          </cell>
          <cell r="D118">
            <v>9831</v>
          </cell>
          <cell r="E118">
            <v>0.16</v>
          </cell>
          <cell r="F118">
            <v>11404</v>
          </cell>
          <cell r="G118" t="str">
            <v>NATHAN</v>
          </cell>
        </row>
        <row r="119">
          <cell r="A119">
            <v>3133093994738</v>
          </cell>
          <cell r="B119" t="str">
            <v>EV MAXI CUBES SOUPLES X3</v>
          </cell>
          <cell r="C119">
            <v>45</v>
          </cell>
          <cell r="D119">
            <v>16696</v>
          </cell>
          <cell r="E119">
            <v>0.16</v>
          </cell>
          <cell r="F119">
            <v>19367</v>
          </cell>
          <cell r="G119" t="str">
            <v>NATHAN</v>
          </cell>
        </row>
        <row r="120">
          <cell r="A120">
            <v>3133093994745</v>
          </cell>
          <cell r="B120" t="str">
            <v>MAXI CUBES SOUPLES</v>
          </cell>
          <cell r="C120">
            <v>45</v>
          </cell>
          <cell r="D120">
            <v>5946</v>
          </cell>
          <cell r="E120">
            <v>0.16</v>
          </cell>
          <cell r="F120">
            <v>6897</v>
          </cell>
          <cell r="G120" t="str">
            <v>NATHAN</v>
          </cell>
        </row>
        <row r="121">
          <cell r="A121">
            <v>3133093051448</v>
          </cell>
          <cell r="B121" t="str">
            <v>FICHIER ENGRENAGES</v>
          </cell>
          <cell r="C121">
            <v>50</v>
          </cell>
          <cell r="D121">
            <v>3960</v>
          </cell>
          <cell r="E121">
            <v>0.16</v>
          </cell>
          <cell r="F121">
            <v>4594</v>
          </cell>
          <cell r="G121" t="str">
            <v>NATHAN</v>
          </cell>
        </row>
        <row r="122">
          <cell r="A122">
            <v>3133093051455</v>
          </cell>
          <cell r="B122" t="str">
            <v>FICHIER MOBILO</v>
          </cell>
          <cell r="C122">
            <v>50</v>
          </cell>
          <cell r="D122">
            <v>3960</v>
          </cell>
          <cell r="E122">
            <v>0.16</v>
          </cell>
          <cell r="F122">
            <v>4594</v>
          </cell>
          <cell r="G122" t="str">
            <v>NATHAN</v>
          </cell>
        </row>
        <row r="123">
          <cell r="A123">
            <v>3133093051530</v>
          </cell>
          <cell r="B123" t="str">
            <v>EV LOT MOBILO ET FICHES</v>
          </cell>
          <cell r="C123">
            <v>50</v>
          </cell>
          <cell r="D123">
            <v>9434</v>
          </cell>
          <cell r="E123">
            <v>0.16</v>
          </cell>
          <cell r="F123">
            <v>10943</v>
          </cell>
          <cell r="G123" t="str">
            <v>NATHAN</v>
          </cell>
        </row>
        <row r="124">
          <cell r="A124">
            <v>3133093051547</v>
          </cell>
          <cell r="B124" t="str">
            <v>EV LOT ENGRENAGES ET FICHES</v>
          </cell>
          <cell r="C124">
            <v>50</v>
          </cell>
          <cell r="D124">
            <v>8069</v>
          </cell>
          <cell r="E124">
            <v>0.16</v>
          </cell>
          <cell r="F124">
            <v>9360</v>
          </cell>
          <cell r="G124" t="str">
            <v>NATHAN</v>
          </cell>
        </row>
        <row r="125">
          <cell r="A125">
            <v>3133093054227</v>
          </cell>
          <cell r="B125" t="str">
            <v>MOBILO NATHAN 54 PIÈCES</v>
          </cell>
          <cell r="C125">
            <v>50</v>
          </cell>
          <cell r="D125">
            <v>4729</v>
          </cell>
          <cell r="E125">
            <v>0.16</v>
          </cell>
          <cell r="F125">
            <v>5486</v>
          </cell>
          <cell r="G125" t="str">
            <v>NATHAN</v>
          </cell>
        </row>
        <row r="126">
          <cell r="A126">
            <v>3133093054272</v>
          </cell>
          <cell r="B126" t="str">
            <v>MOBILO</v>
          </cell>
          <cell r="C126">
            <v>50</v>
          </cell>
          <cell r="D126">
            <v>6641</v>
          </cell>
          <cell r="E126">
            <v>0.16</v>
          </cell>
          <cell r="F126">
            <v>7704</v>
          </cell>
          <cell r="G126" t="str">
            <v>NATHAN</v>
          </cell>
        </row>
        <row r="127">
          <cell r="A127">
            <v>3133093751140</v>
          </cell>
          <cell r="B127" t="str">
            <v>ENGRENAGES</v>
          </cell>
          <cell r="C127">
            <v>50</v>
          </cell>
          <cell r="D127">
            <v>5114</v>
          </cell>
          <cell r="E127">
            <v>0.16</v>
          </cell>
          <cell r="F127">
            <v>5932</v>
          </cell>
          <cell r="G127" t="str">
            <v>NATHAN</v>
          </cell>
        </row>
        <row r="128">
          <cell r="A128">
            <v>3133093051479</v>
          </cell>
          <cell r="B128" t="str">
            <v>FICHIER TECHNICO JUNIOR</v>
          </cell>
          <cell r="C128">
            <v>47</v>
          </cell>
          <cell r="D128">
            <v>3960</v>
          </cell>
          <cell r="E128">
            <v>0.16</v>
          </cell>
          <cell r="F128">
            <v>4594</v>
          </cell>
          <cell r="G128" t="str">
            <v>NATHAN</v>
          </cell>
        </row>
        <row r="129">
          <cell r="A129">
            <v>3133093335081</v>
          </cell>
          <cell r="B129" t="str">
            <v>EV TECHNICO JUNIOR - 161  PIECES + FICHIER</v>
          </cell>
          <cell r="C129">
            <v>47</v>
          </cell>
          <cell r="D129">
            <v>13841</v>
          </cell>
          <cell r="E129">
            <v>0.16</v>
          </cell>
          <cell r="F129">
            <v>16056</v>
          </cell>
          <cell r="G129" t="str">
            <v>NATHAN</v>
          </cell>
        </row>
        <row r="130">
          <cell r="A130">
            <v>3133093333278</v>
          </cell>
          <cell r="B130" t="str">
            <v>GEOCONNECT</v>
          </cell>
          <cell r="C130">
            <v>47</v>
          </cell>
          <cell r="D130">
            <v>5822</v>
          </cell>
          <cell r="E130">
            <v>0.16</v>
          </cell>
          <cell r="F130">
            <v>6754</v>
          </cell>
          <cell r="G130" t="str">
            <v>NATHAN</v>
          </cell>
        </row>
        <row r="131">
          <cell r="A131">
            <v>3133093335067</v>
          </cell>
          <cell r="B131" t="str">
            <v>TECHNICO JUNIOR 81 PIECES</v>
          </cell>
          <cell r="C131">
            <v>47</v>
          </cell>
          <cell r="D131">
            <v>6443</v>
          </cell>
          <cell r="E131">
            <v>0.16</v>
          </cell>
          <cell r="F131">
            <v>7474</v>
          </cell>
          <cell r="G131" t="str">
            <v>NATHAN</v>
          </cell>
        </row>
        <row r="132">
          <cell r="A132">
            <v>3133093335074</v>
          </cell>
          <cell r="B132" t="str">
            <v>TECHNICO JUNIOR - 161  PIECES</v>
          </cell>
          <cell r="C132">
            <v>47</v>
          </cell>
          <cell r="D132">
            <v>11532</v>
          </cell>
          <cell r="E132">
            <v>0.16</v>
          </cell>
          <cell r="F132">
            <v>13377</v>
          </cell>
          <cell r="G132" t="str">
            <v>NATHAN</v>
          </cell>
        </row>
        <row r="133">
          <cell r="A133">
            <v>3133093051639</v>
          </cell>
          <cell r="B133" t="str">
            <v>FICHIER BAMBOUCHICOLOR</v>
          </cell>
          <cell r="C133">
            <v>48</v>
          </cell>
          <cell r="D133">
            <v>3960</v>
          </cell>
          <cell r="E133">
            <v>0.16</v>
          </cell>
          <cell r="F133">
            <v>4594</v>
          </cell>
          <cell r="G133" t="str">
            <v>NATHAN</v>
          </cell>
        </row>
        <row r="134">
          <cell r="A134">
            <v>3133093065339</v>
          </cell>
          <cell r="B134" t="str">
            <v>BAMBOUCHI</v>
          </cell>
          <cell r="C134">
            <v>48</v>
          </cell>
          <cell r="D134">
            <v>6380</v>
          </cell>
          <cell r="E134">
            <v>0.16</v>
          </cell>
          <cell r="F134">
            <v>7401</v>
          </cell>
          <cell r="G134" t="str">
            <v>NATHAN</v>
          </cell>
        </row>
        <row r="135">
          <cell r="A135">
            <v>3133093065353</v>
          </cell>
          <cell r="B135" t="str">
            <v>BAMBOUCHICOLOR</v>
          </cell>
          <cell r="C135">
            <v>48</v>
          </cell>
          <cell r="D135">
            <v>5872</v>
          </cell>
          <cell r="E135">
            <v>0.16</v>
          </cell>
          <cell r="F135">
            <v>6812</v>
          </cell>
          <cell r="G135" t="str">
            <v>NATHAN</v>
          </cell>
        </row>
        <row r="136">
          <cell r="A136">
            <v>3133093065360</v>
          </cell>
          <cell r="B136" t="str">
            <v>EV BAMBOUCHICOLOR &amp; FICHIER</v>
          </cell>
          <cell r="C136">
            <v>48</v>
          </cell>
          <cell r="D136">
            <v>8751</v>
          </cell>
          <cell r="E136">
            <v>0.16</v>
          </cell>
          <cell r="F136">
            <v>10151</v>
          </cell>
          <cell r="G136" t="str">
            <v>NATHAN</v>
          </cell>
        </row>
        <row r="137">
          <cell r="A137">
            <v>3133093065261</v>
          </cell>
          <cell r="B137" t="str">
            <v>EV GÉOBAMBOUCHI + FICHIER</v>
          </cell>
          <cell r="C137">
            <v>49</v>
          </cell>
          <cell r="D137">
            <v>8938</v>
          </cell>
          <cell r="E137">
            <v>0.16</v>
          </cell>
          <cell r="F137">
            <v>10368</v>
          </cell>
          <cell r="G137" t="str">
            <v>NATHAN</v>
          </cell>
        </row>
        <row r="138">
          <cell r="A138">
            <v>3133093065278</v>
          </cell>
          <cell r="B138" t="str">
            <v>GÉOBAMBOUCHI</v>
          </cell>
          <cell r="C138">
            <v>49</v>
          </cell>
          <cell r="D138">
            <v>6083</v>
          </cell>
          <cell r="E138">
            <v>0.16</v>
          </cell>
          <cell r="F138">
            <v>7056</v>
          </cell>
          <cell r="G138" t="str">
            <v>NATHAN</v>
          </cell>
        </row>
        <row r="139">
          <cell r="A139">
            <v>3133093065285</v>
          </cell>
          <cell r="B139" t="str">
            <v>GÉOBAMBOUCHI - FICHIER</v>
          </cell>
          <cell r="C139">
            <v>49</v>
          </cell>
          <cell r="D139">
            <v>3960</v>
          </cell>
          <cell r="E139">
            <v>0.16</v>
          </cell>
          <cell r="F139">
            <v>4594</v>
          </cell>
          <cell r="G139" t="str">
            <v>NATHAN</v>
          </cell>
        </row>
        <row r="140">
          <cell r="A140">
            <v>3133093331359</v>
          </cell>
          <cell r="B140" t="str">
            <v>PIGRIP</v>
          </cell>
          <cell r="C140">
            <v>46</v>
          </cell>
          <cell r="D140">
            <v>7374</v>
          </cell>
          <cell r="E140">
            <v>0.16</v>
          </cell>
          <cell r="F140">
            <v>8554</v>
          </cell>
          <cell r="G140" t="str">
            <v>NATHAN</v>
          </cell>
        </row>
        <row r="141">
          <cell r="A141">
            <v>3133093333292</v>
          </cell>
          <cell r="B141" t="str">
            <v>COMPLÉMENT MULTICUBES</v>
          </cell>
          <cell r="C141">
            <v>46</v>
          </cell>
          <cell r="D141">
            <v>2458</v>
          </cell>
          <cell r="E141">
            <v>0.16</v>
          </cell>
          <cell r="F141">
            <v>2851</v>
          </cell>
          <cell r="G141" t="str">
            <v>NATHAN</v>
          </cell>
        </row>
        <row r="142">
          <cell r="A142">
            <v>3133093333322</v>
          </cell>
          <cell r="B142" t="str">
            <v>EV CONSTRUCTION MULTICUBES</v>
          </cell>
          <cell r="C142">
            <v>46</v>
          </cell>
          <cell r="D142">
            <v>6703</v>
          </cell>
          <cell r="E142">
            <v>0.16</v>
          </cell>
          <cell r="F142">
            <v>7775</v>
          </cell>
          <cell r="G142" t="str">
            <v>NATHAN</v>
          </cell>
        </row>
        <row r="143">
          <cell r="A143">
            <v>3133093333391</v>
          </cell>
          <cell r="B143" t="str">
            <v>CONSTRICLAC</v>
          </cell>
          <cell r="C143">
            <v>46</v>
          </cell>
          <cell r="D143">
            <v>11371</v>
          </cell>
          <cell r="E143">
            <v>0.16</v>
          </cell>
          <cell r="F143">
            <v>13190</v>
          </cell>
          <cell r="G143" t="str">
            <v>NATHAN</v>
          </cell>
        </row>
        <row r="144">
          <cell r="A144">
            <v>3133093872227</v>
          </cell>
          <cell r="B144" t="str">
            <v>1ÈRES  MAQUETTES - LE BOLIDE</v>
          </cell>
          <cell r="C144">
            <v>51</v>
          </cell>
          <cell r="D144">
            <v>2954</v>
          </cell>
          <cell r="E144">
            <v>0.16</v>
          </cell>
          <cell r="F144">
            <v>3427</v>
          </cell>
          <cell r="G144" t="str">
            <v>NATHAN</v>
          </cell>
        </row>
        <row r="145">
          <cell r="A145">
            <v>3133093872234</v>
          </cell>
          <cell r="B145" t="str">
            <v>1ÈRES MAQUETTES - LE ROBOT</v>
          </cell>
          <cell r="C145">
            <v>51</v>
          </cell>
          <cell r="D145">
            <v>2954</v>
          </cell>
          <cell r="E145">
            <v>0.16</v>
          </cell>
          <cell r="F145">
            <v>3427</v>
          </cell>
          <cell r="G145" t="str">
            <v>NATHAN</v>
          </cell>
        </row>
        <row r="146">
          <cell r="A146">
            <v>3133093301147</v>
          </cell>
          <cell r="B146" t="str">
            <v>1ÈRES MAQUETTES  - CHATEAU FORT</v>
          </cell>
          <cell r="C146">
            <v>52</v>
          </cell>
          <cell r="D146">
            <v>4829</v>
          </cell>
          <cell r="E146">
            <v>0.16</v>
          </cell>
          <cell r="F146">
            <v>5602</v>
          </cell>
          <cell r="G146" t="str">
            <v>NATHAN</v>
          </cell>
        </row>
        <row r="147">
          <cell r="A147">
            <v>3133093301390</v>
          </cell>
          <cell r="B147" t="str">
            <v>1ÈRES MAQUETTES -LE CAMION POUBELLE</v>
          </cell>
          <cell r="C147">
            <v>52</v>
          </cell>
          <cell r="D147">
            <v>4829</v>
          </cell>
          <cell r="E147">
            <v>0.16</v>
          </cell>
          <cell r="F147">
            <v>5602</v>
          </cell>
          <cell r="G147" t="str">
            <v>NATHAN</v>
          </cell>
        </row>
        <row r="148">
          <cell r="A148">
            <v>3133093872210</v>
          </cell>
          <cell r="B148" t="str">
            <v>1ÈRES  MAQUETTES - LES PIRATES</v>
          </cell>
          <cell r="C148">
            <v>52</v>
          </cell>
          <cell r="D148">
            <v>4829</v>
          </cell>
          <cell r="E148">
            <v>0.16</v>
          </cell>
          <cell r="F148">
            <v>5602</v>
          </cell>
          <cell r="G148" t="str">
            <v>NATHAN</v>
          </cell>
        </row>
        <row r="149">
          <cell r="A149">
            <v>3133093872241</v>
          </cell>
          <cell r="B149" t="str">
            <v>1ÈRES MAQUETTES- L'HÉLICOPTÈRE</v>
          </cell>
          <cell r="C149">
            <v>52</v>
          </cell>
          <cell r="D149">
            <v>4829</v>
          </cell>
          <cell r="E149">
            <v>0.16</v>
          </cell>
          <cell r="F149">
            <v>5602</v>
          </cell>
          <cell r="G149" t="str">
            <v>NATHAN</v>
          </cell>
        </row>
        <row r="150">
          <cell r="A150">
            <v>3133093872197</v>
          </cell>
          <cell r="B150" t="str">
            <v>1ÈRES MAQUETTES- LE BI-PLAN</v>
          </cell>
          <cell r="C150">
            <v>53</v>
          </cell>
          <cell r="D150">
            <v>4829</v>
          </cell>
          <cell r="E150">
            <v>0.16</v>
          </cell>
          <cell r="F150">
            <v>5602</v>
          </cell>
          <cell r="G150" t="str">
            <v>NATHAN</v>
          </cell>
        </row>
        <row r="151">
          <cell r="A151">
            <v>3133093872203</v>
          </cell>
          <cell r="B151" t="str">
            <v>1ÈRES MAQUETTES- LA PELLETEUSE</v>
          </cell>
          <cell r="C151">
            <v>53</v>
          </cell>
          <cell r="D151">
            <v>4829</v>
          </cell>
          <cell r="E151">
            <v>0.16</v>
          </cell>
          <cell r="F151">
            <v>5602</v>
          </cell>
          <cell r="G151" t="str">
            <v>NATHAN</v>
          </cell>
        </row>
        <row r="152">
          <cell r="A152" t="str">
            <v>3133093872609</v>
          </cell>
          <cell r="B152" t="str">
            <v>1ère maquette - Camion pompier</v>
          </cell>
          <cell r="D152">
            <v>4829</v>
          </cell>
          <cell r="E152">
            <v>0.16</v>
          </cell>
          <cell r="F152">
            <v>5602</v>
          </cell>
          <cell r="G152" t="str">
            <v>NATHAN</v>
          </cell>
        </row>
        <row r="153">
          <cell r="A153">
            <v>3133093300959</v>
          </cell>
          <cell r="B153" t="str">
            <v>BABYCOLOR</v>
          </cell>
          <cell r="C153">
            <v>4</v>
          </cell>
          <cell r="D153">
            <v>1725</v>
          </cell>
          <cell r="E153">
            <v>0.16</v>
          </cell>
          <cell r="F153">
            <v>2001</v>
          </cell>
          <cell r="G153" t="str">
            <v>NATHAN</v>
          </cell>
        </row>
        <row r="154">
          <cell r="A154">
            <v>3133093300973</v>
          </cell>
          <cell r="B154" t="str">
            <v>BABYFORMES</v>
          </cell>
          <cell r="C154">
            <v>4</v>
          </cell>
          <cell r="D154">
            <v>1725</v>
          </cell>
          <cell r="E154">
            <v>0.16</v>
          </cell>
          <cell r="F154">
            <v>2001</v>
          </cell>
          <cell r="G154" t="str">
            <v>NATHAN</v>
          </cell>
        </row>
        <row r="155">
          <cell r="A155">
            <v>3133093300980</v>
          </cell>
          <cell r="B155" t="str">
            <v>BABYTACTIL' FERME</v>
          </cell>
          <cell r="C155">
            <v>4</v>
          </cell>
          <cell r="D155">
            <v>2346</v>
          </cell>
          <cell r="E155">
            <v>0.16</v>
          </cell>
          <cell r="F155">
            <v>2721</v>
          </cell>
          <cell r="G155" t="str">
            <v>NATHAN</v>
          </cell>
        </row>
        <row r="156">
          <cell r="A156">
            <v>3133093301345</v>
          </cell>
          <cell r="B156" t="str">
            <v>BABYTACTIL' EAU</v>
          </cell>
          <cell r="C156">
            <v>4</v>
          </cell>
          <cell r="D156">
            <v>2346</v>
          </cell>
          <cell r="E156">
            <v>0.16</v>
          </cell>
          <cell r="F156">
            <v>2721</v>
          </cell>
          <cell r="G156" t="str">
            <v>NATHAN</v>
          </cell>
        </row>
        <row r="157">
          <cell r="A157">
            <v>3133093327567</v>
          </cell>
          <cell r="B157" t="str">
            <v>ENCASTREMENT TAILLE-CROCODILE</v>
          </cell>
          <cell r="C157">
            <v>4</v>
          </cell>
          <cell r="D157">
            <v>2098</v>
          </cell>
          <cell r="E157">
            <v>0.16</v>
          </cell>
          <cell r="F157">
            <v>2434</v>
          </cell>
          <cell r="G157" t="str">
            <v>NATHAN</v>
          </cell>
        </row>
        <row r="158">
          <cell r="A158">
            <v>3133093327574</v>
          </cell>
          <cell r="B158" t="str">
            <v>ENCASTREMENT TAILLE - GIRAFE</v>
          </cell>
          <cell r="C158">
            <v>4</v>
          </cell>
          <cell r="D158">
            <v>2098</v>
          </cell>
          <cell r="E158">
            <v>0.16</v>
          </cell>
          <cell r="F158">
            <v>2434</v>
          </cell>
          <cell r="G158" t="str">
            <v>NATHAN</v>
          </cell>
        </row>
        <row r="159">
          <cell r="A159">
            <v>3133093327581</v>
          </cell>
          <cell r="B159" t="str">
            <v>ENCASTREMENT TAILLE - LION</v>
          </cell>
          <cell r="C159">
            <v>4</v>
          </cell>
          <cell r="D159">
            <v>2098</v>
          </cell>
          <cell r="E159">
            <v>0.16</v>
          </cell>
          <cell r="F159">
            <v>2434</v>
          </cell>
          <cell r="G159" t="str">
            <v>NATHAN</v>
          </cell>
        </row>
        <row r="160">
          <cell r="A160">
            <v>3133093751560</v>
          </cell>
          <cell r="B160" t="str">
            <v>PUZZLES - LES ANIMAUX FAMILIERS</v>
          </cell>
          <cell r="C160">
            <v>5</v>
          </cell>
          <cell r="D160">
            <v>3960</v>
          </cell>
          <cell r="E160">
            <v>0.16</v>
          </cell>
          <cell r="F160">
            <v>4594</v>
          </cell>
          <cell r="G160" t="str">
            <v>NATHAN</v>
          </cell>
        </row>
        <row r="161">
          <cell r="A161">
            <v>3133093871749</v>
          </cell>
          <cell r="B161" t="str">
            <v>PUZZLES BOIS-PREMIERS FRUITS</v>
          </cell>
          <cell r="C161">
            <v>5</v>
          </cell>
          <cell r="D161">
            <v>3960</v>
          </cell>
          <cell r="E161">
            <v>0.16</v>
          </cell>
          <cell r="F161">
            <v>4594</v>
          </cell>
          <cell r="G161" t="str">
            <v>NATHAN</v>
          </cell>
        </row>
        <row r="162">
          <cell r="A162">
            <v>3133093871916</v>
          </cell>
          <cell r="B162" t="str">
            <v>PUZZLES BOIS - LA CAMPAGNE</v>
          </cell>
          <cell r="C162">
            <v>5</v>
          </cell>
          <cell r="D162">
            <v>4655</v>
          </cell>
          <cell r="E162">
            <v>0.16</v>
          </cell>
          <cell r="F162">
            <v>5400</v>
          </cell>
          <cell r="G162" t="str">
            <v>NATHAN</v>
          </cell>
        </row>
        <row r="163">
          <cell r="A163">
            <v>3133093868985</v>
          </cell>
          <cell r="B163" t="str">
            <v>PUZZLES LES ENGINS EN COULEUR</v>
          </cell>
          <cell r="C163">
            <v>6</v>
          </cell>
          <cell r="D163">
            <v>5089</v>
          </cell>
          <cell r="E163">
            <v>0.16</v>
          </cell>
          <cell r="F163">
            <v>5903</v>
          </cell>
          <cell r="G163" t="str">
            <v>NATHAN</v>
          </cell>
        </row>
        <row r="164">
          <cell r="A164">
            <v>3133093869999</v>
          </cell>
          <cell r="B164" t="str">
            <v>PUZZLES - LES ANIMAUX EN FAMILLE</v>
          </cell>
          <cell r="C164">
            <v>6</v>
          </cell>
          <cell r="D164">
            <v>4655</v>
          </cell>
          <cell r="E164">
            <v>0.16</v>
          </cell>
          <cell r="F164">
            <v>5400</v>
          </cell>
          <cell r="G164" t="str">
            <v>NATHAN</v>
          </cell>
        </row>
        <row r="165">
          <cell r="A165">
            <v>3133093870056</v>
          </cell>
          <cell r="B165" t="str">
            <v>PUZZLES BOIS  LES ANIMAUX</v>
          </cell>
          <cell r="C165">
            <v>6</v>
          </cell>
          <cell r="D165">
            <v>5089</v>
          </cell>
          <cell r="E165">
            <v>0.16</v>
          </cell>
          <cell r="F165">
            <v>5903</v>
          </cell>
          <cell r="G165" t="str">
            <v>NATHAN</v>
          </cell>
        </row>
        <row r="166">
          <cell r="A166">
            <v>3133093870049</v>
          </cell>
          <cell r="B166" t="str">
            <v>PUZZLES BOIS MA JOURNEE</v>
          </cell>
          <cell r="C166">
            <v>7</v>
          </cell>
          <cell r="D166">
            <v>5077</v>
          </cell>
          <cell r="E166">
            <v>0.16</v>
          </cell>
          <cell r="F166">
            <v>5889</v>
          </cell>
          <cell r="G166" t="str">
            <v>NATHAN</v>
          </cell>
        </row>
        <row r="167">
          <cell r="A167">
            <v>3133093872265</v>
          </cell>
          <cell r="B167" t="str">
            <v>PUZZLE LE DAUPHIN</v>
          </cell>
          <cell r="C167">
            <v>7</v>
          </cell>
          <cell r="D167">
            <v>1465</v>
          </cell>
          <cell r="E167">
            <v>0.16</v>
          </cell>
          <cell r="F167">
            <v>1699</v>
          </cell>
          <cell r="G167" t="str">
            <v>NATHAN</v>
          </cell>
        </row>
        <row r="168">
          <cell r="A168">
            <v>3133093872272</v>
          </cell>
          <cell r="B168" t="str">
            <v>PUZZLE LE POISSON TROPICAL</v>
          </cell>
          <cell r="C168">
            <v>7</v>
          </cell>
          <cell r="D168">
            <v>1465</v>
          </cell>
          <cell r="E168">
            <v>0.16</v>
          </cell>
          <cell r="F168">
            <v>1699</v>
          </cell>
          <cell r="G168" t="str">
            <v>NATHAN</v>
          </cell>
        </row>
        <row r="169">
          <cell r="A169">
            <v>3133093872289</v>
          </cell>
          <cell r="B169" t="str">
            <v>PUZZLE LE REQUIN</v>
          </cell>
          <cell r="C169">
            <v>7</v>
          </cell>
          <cell r="D169">
            <v>1465</v>
          </cell>
          <cell r="E169">
            <v>0.16</v>
          </cell>
          <cell r="F169">
            <v>1699</v>
          </cell>
          <cell r="G169" t="str">
            <v>NATHAN</v>
          </cell>
        </row>
        <row r="170">
          <cell r="A170">
            <v>3133093872296</v>
          </cell>
          <cell r="B170" t="str">
            <v>PUZZLE LA TORTUE</v>
          </cell>
          <cell r="C170">
            <v>7</v>
          </cell>
          <cell r="D170">
            <v>1465</v>
          </cell>
          <cell r="E170">
            <v>0.16</v>
          </cell>
          <cell r="F170">
            <v>1699</v>
          </cell>
          <cell r="G170" t="str">
            <v>NATHAN</v>
          </cell>
        </row>
        <row r="171">
          <cell r="A171">
            <v>3133093872319</v>
          </cell>
          <cell r="B171" t="str">
            <v>LES ANIMAUX DE LA MER - LOT DE 4 PUZZLES</v>
          </cell>
          <cell r="C171">
            <v>7</v>
          </cell>
          <cell r="D171">
            <v>5089</v>
          </cell>
          <cell r="E171">
            <v>0.16</v>
          </cell>
          <cell r="F171">
            <v>5903</v>
          </cell>
          <cell r="G171" t="str">
            <v>NATHAN</v>
          </cell>
        </row>
        <row r="172">
          <cell r="A172">
            <v>3133093860088</v>
          </cell>
          <cell r="B172" t="str">
            <v>PUZZLE BOIS - 3 PETITS COCHONS 6 PIÈCES</v>
          </cell>
          <cell r="C172">
            <v>8</v>
          </cell>
          <cell r="D172">
            <v>1465</v>
          </cell>
          <cell r="E172">
            <v>0.16</v>
          </cell>
          <cell r="F172">
            <v>1699</v>
          </cell>
          <cell r="G172" t="str">
            <v>NATHAN</v>
          </cell>
        </row>
        <row r="173">
          <cell r="A173">
            <v>3133093860095</v>
          </cell>
          <cell r="B173" t="str">
            <v>PUZZLE BOIS - BOUCLE D'OR 6 PIÈCES</v>
          </cell>
          <cell r="C173">
            <v>8</v>
          </cell>
          <cell r="D173">
            <v>1465</v>
          </cell>
          <cell r="E173">
            <v>0.16</v>
          </cell>
          <cell r="F173">
            <v>1699</v>
          </cell>
          <cell r="G173" t="str">
            <v>NATHAN</v>
          </cell>
        </row>
        <row r="174">
          <cell r="A174">
            <v>3133093860101</v>
          </cell>
          <cell r="B174" t="str">
            <v>PUZZLE BOIS - PINOCCHIO 9 PIÈCES</v>
          </cell>
          <cell r="C174">
            <v>8</v>
          </cell>
          <cell r="D174">
            <v>1465</v>
          </cell>
          <cell r="E174">
            <v>0.16</v>
          </cell>
          <cell r="F174">
            <v>1699</v>
          </cell>
          <cell r="G174" t="str">
            <v>NATHAN</v>
          </cell>
        </row>
        <row r="175">
          <cell r="A175">
            <v>3133093860118</v>
          </cell>
          <cell r="B175" t="str">
            <v>PUZZLE BOIS - POULE ROUSSE 9 PIÈCES</v>
          </cell>
          <cell r="C175">
            <v>8</v>
          </cell>
          <cell r="D175">
            <v>1465</v>
          </cell>
          <cell r="E175">
            <v>0.16</v>
          </cell>
          <cell r="F175">
            <v>1699</v>
          </cell>
          <cell r="G175" t="str">
            <v>NATHAN</v>
          </cell>
        </row>
        <row r="176">
          <cell r="A176">
            <v>3133093871510</v>
          </cell>
          <cell r="B176" t="str">
            <v>PUZZLES BOIS - LES CONTES 1</v>
          </cell>
          <cell r="C176">
            <v>8</v>
          </cell>
          <cell r="D176">
            <v>5089</v>
          </cell>
          <cell r="E176">
            <v>0.16</v>
          </cell>
          <cell r="F176">
            <v>5903</v>
          </cell>
          <cell r="G176" t="str">
            <v>NATHAN</v>
          </cell>
        </row>
        <row r="177">
          <cell r="A177">
            <v>3133093871763</v>
          </cell>
          <cell r="B177" t="str">
            <v>PUZZLES BOIS - BIEN GRANDIR</v>
          </cell>
          <cell r="C177">
            <v>8</v>
          </cell>
          <cell r="D177">
            <v>5077</v>
          </cell>
          <cell r="E177">
            <v>0.16</v>
          </cell>
          <cell r="F177">
            <v>5889</v>
          </cell>
          <cell r="G177" t="str">
            <v>NATHAN</v>
          </cell>
        </row>
        <row r="178">
          <cell r="A178">
            <v>3133093860040</v>
          </cell>
          <cell r="B178" t="str">
            <v>PUZZLE BOIS - BLANCHE-NEIGE 12 PIÈCES</v>
          </cell>
          <cell r="C178">
            <v>9</v>
          </cell>
          <cell r="D178">
            <v>2172</v>
          </cell>
          <cell r="E178">
            <v>0.16</v>
          </cell>
          <cell r="F178">
            <v>2520</v>
          </cell>
          <cell r="G178" t="str">
            <v>NATHAN</v>
          </cell>
        </row>
        <row r="179">
          <cell r="A179">
            <v>3133093860057</v>
          </cell>
          <cell r="B179" t="str">
            <v>PUZZLE BOIS - BOUCLE D'OR 9 PIÈCES</v>
          </cell>
          <cell r="C179">
            <v>9</v>
          </cell>
          <cell r="D179">
            <v>2172</v>
          </cell>
          <cell r="E179">
            <v>0.16</v>
          </cell>
          <cell r="F179">
            <v>2520</v>
          </cell>
          <cell r="G179" t="str">
            <v>NATHAN</v>
          </cell>
        </row>
        <row r="180">
          <cell r="A180">
            <v>3133093860064</v>
          </cell>
          <cell r="B180" t="str">
            <v>PUZZLE BOIS -  3 PETITS COCHONS 9 PIÈCES</v>
          </cell>
          <cell r="C180">
            <v>9</v>
          </cell>
          <cell r="D180">
            <v>2172</v>
          </cell>
          <cell r="E180">
            <v>0.16</v>
          </cell>
          <cell r="F180">
            <v>2520</v>
          </cell>
          <cell r="G180" t="str">
            <v>NATHAN</v>
          </cell>
        </row>
        <row r="181">
          <cell r="A181">
            <v>3133093860071</v>
          </cell>
          <cell r="B181" t="str">
            <v>PUZZLE BOIS-  CHAPERON ROUGE  12 PIÈCES</v>
          </cell>
          <cell r="C181">
            <v>9</v>
          </cell>
          <cell r="D181">
            <v>2172</v>
          </cell>
          <cell r="E181">
            <v>0.16</v>
          </cell>
          <cell r="F181">
            <v>2520</v>
          </cell>
          <cell r="G181" t="str">
            <v>NATHAN</v>
          </cell>
        </row>
        <row r="182">
          <cell r="A182">
            <v>3133093871527</v>
          </cell>
          <cell r="B182" t="str">
            <v>PUZZLES BOIS - LES CONTES 2</v>
          </cell>
          <cell r="C182">
            <v>9</v>
          </cell>
          <cell r="D182">
            <v>7560</v>
          </cell>
          <cell r="E182">
            <v>0.16</v>
          </cell>
          <cell r="F182">
            <v>8770</v>
          </cell>
          <cell r="G182" t="str">
            <v>NATHAN</v>
          </cell>
        </row>
        <row r="183">
          <cell r="A183">
            <v>3133093872012</v>
          </cell>
          <cell r="B183" t="str">
            <v>PUZZLE LES BOIS - PRENDRE SOIN</v>
          </cell>
          <cell r="C183">
            <v>9</v>
          </cell>
          <cell r="D183">
            <v>5201</v>
          </cell>
          <cell r="E183">
            <v>0.16</v>
          </cell>
          <cell r="F183">
            <v>6033</v>
          </cell>
          <cell r="G183" t="str">
            <v>NATHAN</v>
          </cell>
        </row>
        <row r="184">
          <cell r="A184">
            <v>3133093871756</v>
          </cell>
          <cell r="B184" t="str">
            <v>PUZZLES BOIS-TOUT PROPRE!</v>
          </cell>
          <cell r="C184">
            <v>10</v>
          </cell>
          <cell r="D184">
            <v>7560</v>
          </cell>
          <cell r="E184">
            <v>0.16</v>
          </cell>
          <cell r="F184">
            <v>8770</v>
          </cell>
          <cell r="G184" t="str">
            <v>NATHAN</v>
          </cell>
        </row>
        <row r="185">
          <cell r="A185" t="str">
            <v>3133093872463</v>
          </cell>
          <cell r="B185" t="str">
            <v>Puzzles bois-Bons moments à l'école</v>
          </cell>
          <cell r="D185">
            <v>7560</v>
          </cell>
          <cell r="E185">
            <v>0.16</v>
          </cell>
          <cell r="F185">
            <v>8770</v>
          </cell>
          <cell r="G185" t="str">
            <v>NATHAN</v>
          </cell>
        </row>
        <row r="186">
          <cell r="A186" t="str">
            <v>3133093872470</v>
          </cell>
          <cell r="B186" t="str">
            <v>Puzzles bois - l'anniversaire</v>
          </cell>
          <cell r="D186">
            <v>2172</v>
          </cell>
          <cell r="E186">
            <v>0.16</v>
          </cell>
          <cell r="F186">
            <v>2520</v>
          </cell>
          <cell r="G186" t="str">
            <v>NATHAN</v>
          </cell>
        </row>
        <row r="187">
          <cell r="A187" t="str">
            <v>3133093872487</v>
          </cell>
          <cell r="B187" t="str">
            <v>Puzzles bois - La photo</v>
          </cell>
          <cell r="D187">
            <v>2172</v>
          </cell>
          <cell r="E187">
            <v>0.16</v>
          </cell>
          <cell r="F187">
            <v>2520</v>
          </cell>
          <cell r="G187" t="str">
            <v>NATHAN</v>
          </cell>
        </row>
        <row r="188">
          <cell r="A188" t="str">
            <v>3133093872494</v>
          </cell>
          <cell r="B188" t="str">
            <v>Puzzles bois - La victoire</v>
          </cell>
          <cell r="D188">
            <v>2172</v>
          </cell>
          <cell r="E188">
            <v>0.16</v>
          </cell>
          <cell r="F188">
            <v>2520</v>
          </cell>
          <cell r="G188" t="str">
            <v>NATHAN</v>
          </cell>
        </row>
        <row r="189">
          <cell r="A189" t="str">
            <v>3133093872500</v>
          </cell>
          <cell r="B189" t="str">
            <v>Puzzles bois - L'histoire</v>
          </cell>
          <cell r="D189">
            <v>2172</v>
          </cell>
          <cell r="E189">
            <v>0.16</v>
          </cell>
          <cell r="F189">
            <v>2520</v>
          </cell>
          <cell r="G189" t="str">
            <v>NATHAN</v>
          </cell>
        </row>
        <row r="190">
          <cell r="A190">
            <v>3133093872326</v>
          </cell>
          <cell r="B190" t="str">
            <v>PUZZLE LES QUANTITÉS DE 1 À 6</v>
          </cell>
          <cell r="C190">
            <v>10</v>
          </cell>
          <cell r="D190">
            <v>3761</v>
          </cell>
          <cell r="E190">
            <v>0.16</v>
          </cell>
          <cell r="F190">
            <v>4363</v>
          </cell>
          <cell r="G190" t="str">
            <v>NATHAN</v>
          </cell>
        </row>
        <row r="191">
          <cell r="A191">
            <v>3133093872142</v>
          </cell>
          <cell r="B191" t="str">
            <v>PUZZLE LE HARCÈLEMENT</v>
          </cell>
          <cell r="C191">
            <v>11</v>
          </cell>
          <cell r="D191">
            <v>2172</v>
          </cell>
          <cell r="E191">
            <v>0.16</v>
          </cell>
          <cell r="F191">
            <v>2520</v>
          </cell>
          <cell r="G191" t="str">
            <v>NATHAN</v>
          </cell>
        </row>
        <row r="192">
          <cell r="A192">
            <v>3133093872159</v>
          </cell>
          <cell r="B192" t="str">
            <v>PUZZLE LE CHAGRIN</v>
          </cell>
          <cell r="C192">
            <v>11</v>
          </cell>
          <cell r="D192">
            <v>2172</v>
          </cell>
          <cell r="E192">
            <v>0.16</v>
          </cell>
          <cell r="F192">
            <v>2520</v>
          </cell>
          <cell r="G192" t="str">
            <v>NATHAN</v>
          </cell>
        </row>
        <row r="193">
          <cell r="A193">
            <v>3133093872166</v>
          </cell>
          <cell r="B193" t="str">
            <v>PUZZLE LA DOULEUR</v>
          </cell>
          <cell r="C193">
            <v>11</v>
          </cell>
          <cell r="D193">
            <v>2172</v>
          </cell>
          <cell r="E193">
            <v>0.16</v>
          </cell>
          <cell r="F193">
            <v>2520</v>
          </cell>
          <cell r="G193" t="str">
            <v>NATHAN</v>
          </cell>
        </row>
        <row r="194">
          <cell r="A194">
            <v>3133093872173</v>
          </cell>
          <cell r="B194" t="str">
            <v>PUZZLE LE HANDICAP</v>
          </cell>
          <cell r="C194">
            <v>11</v>
          </cell>
          <cell r="D194">
            <v>2172</v>
          </cell>
          <cell r="E194">
            <v>0.16</v>
          </cell>
          <cell r="F194">
            <v>2520</v>
          </cell>
          <cell r="G194" t="str">
            <v>NATHAN</v>
          </cell>
        </row>
        <row r="195">
          <cell r="A195">
            <v>3133093872302</v>
          </cell>
          <cell r="B195" t="str">
            <v>JE PRENDS SOIN DES AUTRES - LOT DE 4 PUZZLES</v>
          </cell>
          <cell r="C195">
            <v>11</v>
          </cell>
          <cell r="D195">
            <v>7560</v>
          </cell>
          <cell r="E195">
            <v>0.16</v>
          </cell>
          <cell r="F195">
            <v>8770</v>
          </cell>
          <cell r="G195" t="str">
            <v>NATHAN</v>
          </cell>
        </row>
        <row r="196">
          <cell r="A196">
            <v>3133093320285</v>
          </cell>
          <cell r="B196" t="str">
            <v>PUZZLES - LES FÊTES À L'ÉCOLE</v>
          </cell>
          <cell r="C196">
            <v>11</v>
          </cell>
          <cell r="D196">
            <v>7560</v>
          </cell>
          <cell r="E196">
            <v>0.16</v>
          </cell>
          <cell r="F196">
            <v>8770</v>
          </cell>
          <cell r="G196" t="str">
            <v>NATHAN</v>
          </cell>
        </row>
        <row r="197">
          <cell r="A197">
            <v>3133093872036</v>
          </cell>
          <cell r="B197" t="str">
            <v>PUZZLES BOIS-MONDE DU VIVANT</v>
          </cell>
          <cell r="C197">
            <v>12</v>
          </cell>
          <cell r="D197">
            <v>7560</v>
          </cell>
          <cell r="E197">
            <v>0.16</v>
          </cell>
          <cell r="F197">
            <v>8770</v>
          </cell>
          <cell r="G197" t="str">
            <v>NATHAN</v>
          </cell>
        </row>
        <row r="198">
          <cell r="A198">
            <v>3133093860125</v>
          </cell>
          <cell r="B198" t="str">
            <v>PUZZLE BOIS - LE TRAIN 24 PIÈCES</v>
          </cell>
          <cell r="C198">
            <v>12</v>
          </cell>
          <cell r="D198">
            <v>2172</v>
          </cell>
          <cell r="E198">
            <v>0.16</v>
          </cell>
          <cell r="F198">
            <v>2520</v>
          </cell>
          <cell r="G198" t="str">
            <v>NATHAN</v>
          </cell>
        </row>
        <row r="199">
          <cell r="A199">
            <v>3133093860132</v>
          </cell>
          <cell r="B199" t="str">
            <v>PUZZLE BOIS - LA VOITURE 24 PIÈCES</v>
          </cell>
          <cell r="C199">
            <v>12</v>
          </cell>
          <cell r="D199">
            <v>2172</v>
          </cell>
          <cell r="E199">
            <v>0.16</v>
          </cell>
          <cell r="F199">
            <v>2520</v>
          </cell>
          <cell r="G199" t="str">
            <v>NATHAN</v>
          </cell>
        </row>
        <row r="200">
          <cell r="A200">
            <v>3133093860149</v>
          </cell>
          <cell r="B200" t="str">
            <v>PUZZLE BOIS - L'AVION 18 PIÈCES</v>
          </cell>
          <cell r="C200">
            <v>12</v>
          </cell>
          <cell r="D200">
            <v>2172</v>
          </cell>
          <cell r="E200">
            <v>0.16</v>
          </cell>
          <cell r="F200">
            <v>2520</v>
          </cell>
          <cell r="G200" t="str">
            <v>NATHAN</v>
          </cell>
        </row>
        <row r="201">
          <cell r="A201">
            <v>3133093860156</v>
          </cell>
          <cell r="B201" t="str">
            <v>PUZZLE BOIS - LE BATEAU 18 PIÈCES</v>
          </cell>
          <cell r="C201">
            <v>12</v>
          </cell>
          <cell r="D201">
            <v>2172</v>
          </cell>
          <cell r="E201">
            <v>0.16</v>
          </cell>
          <cell r="F201">
            <v>2520</v>
          </cell>
          <cell r="G201" t="str">
            <v>NATHAN</v>
          </cell>
        </row>
        <row r="202">
          <cell r="A202">
            <v>3133093870889</v>
          </cell>
          <cell r="B202" t="str">
            <v>PUZZLES BOIS - LES TRANSPORTS</v>
          </cell>
          <cell r="C202">
            <v>12</v>
          </cell>
          <cell r="D202">
            <v>7560</v>
          </cell>
          <cell r="E202">
            <v>0.16</v>
          </cell>
          <cell r="F202">
            <v>8770</v>
          </cell>
          <cell r="G202" t="str">
            <v>NATHAN</v>
          </cell>
        </row>
        <row r="203">
          <cell r="A203">
            <v>3133093871466</v>
          </cell>
          <cell r="B203" t="str">
            <v>PUZZLES - ENSEMBLE A L'ECOLE</v>
          </cell>
          <cell r="C203">
            <v>13</v>
          </cell>
          <cell r="D203">
            <v>7560</v>
          </cell>
          <cell r="E203">
            <v>0.16</v>
          </cell>
          <cell r="F203">
            <v>8770</v>
          </cell>
          <cell r="G203" t="str">
            <v>NATHAN</v>
          </cell>
        </row>
        <row r="204">
          <cell r="A204">
            <v>3133093860002</v>
          </cell>
          <cell r="B204" t="str">
            <v>PUZZLE BOIS - CENDRILLON 24 PIÈCES</v>
          </cell>
          <cell r="C204">
            <v>13</v>
          </cell>
          <cell r="D204">
            <v>2172</v>
          </cell>
          <cell r="E204">
            <v>0.16</v>
          </cell>
          <cell r="F204">
            <v>2520</v>
          </cell>
          <cell r="G204" t="str">
            <v>NATHAN</v>
          </cell>
        </row>
        <row r="205">
          <cell r="A205">
            <v>3133093860019</v>
          </cell>
          <cell r="B205" t="str">
            <v>PUZZLE BOIS -  BELLE AU BOIS DORMANT 24 PIÈCES</v>
          </cell>
          <cell r="C205">
            <v>13</v>
          </cell>
          <cell r="D205">
            <v>2172</v>
          </cell>
          <cell r="E205">
            <v>0.16</v>
          </cell>
          <cell r="F205">
            <v>2520</v>
          </cell>
          <cell r="G205" t="str">
            <v>NATHAN</v>
          </cell>
        </row>
        <row r="206">
          <cell r="A206">
            <v>3133093860026</v>
          </cell>
          <cell r="B206" t="str">
            <v>PUZZLE BOIS - HANSEL ET GRETEL 18 PIÈCES</v>
          </cell>
          <cell r="C206">
            <v>13</v>
          </cell>
          <cell r="D206">
            <v>2172</v>
          </cell>
          <cell r="E206">
            <v>0.16</v>
          </cell>
          <cell r="F206">
            <v>2520</v>
          </cell>
          <cell r="G206" t="str">
            <v>NATHAN</v>
          </cell>
        </row>
        <row r="207">
          <cell r="A207">
            <v>3133093860033</v>
          </cell>
          <cell r="B207" t="str">
            <v>PUZZLE BOIS -  CHAPERON ROUGE 18 PIÈCES</v>
          </cell>
          <cell r="C207">
            <v>13</v>
          </cell>
          <cell r="D207">
            <v>2172</v>
          </cell>
          <cell r="E207">
            <v>0.16</v>
          </cell>
          <cell r="F207">
            <v>2520</v>
          </cell>
          <cell r="G207" t="str">
            <v>NATHAN</v>
          </cell>
        </row>
        <row r="208">
          <cell r="A208">
            <v>3133093871909</v>
          </cell>
          <cell r="B208" t="str">
            <v>PUZZLES BOIS - LES CONTES 3</v>
          </cell>
          <cell r="C208">
            <v>13</v>
          </cell>
          <cell r="D208">
            <v>7560</v>
          </cell>
          <cell r="E208">
            <v>0.16</v>
          </cell>
          <cell r="F208">
            <v>8770</v>
          </cell>
          <cell r="G208" t="str">
            <v>NATHAN</v>
          </cell>
        </row>
        <row r="209">
          <cell r="A209">
            <v>3133093320261</v>
          </cell>
          <cell r="B209" t="str">
            <v>PUZZLE LES ANIMAUX DU MONDE</v>
          </cell>
          <cell r="C209">
            <v>14</v>
          </cell>
          <cell r="D209">
            <v>7560</v>
          </cell>
          <cell r="E209">
            <v>0.16</v>
          </cell>
          <cell r="F209">
            <v>8770</v>
          </cell>
          <cell r="G209" t="str">
            <v>NATHAN</v>
          </cell>
        </row>
        <row r="210">
          <cell r="A210">
            <v>3133093871541</v>
          </cell>
          <cell r="B210" t="str">
            <v>PUZZLES BOIS - LA RUE</v>
          </cell>
          <cell r="C210">
            <v>14</v>
          </cell>
          <cell r="D210">
            <v>7560</v>
          </cell>
          <cell r="E210">
            <v>0.16</v>
          </cell>
          <cell r="F210">
            <v>8770</v>
          </cell>
          <cell r="G210" t="str">
            <v>NATHAN</v>
          </cell>
        </row>
        <row r="211">
          <cell r="A211" t="str">
            <v>3133093872517</v>
          </cell>
          <cell r="B211" t="str">
            <v>Puzzles bois - J'aide les adultes</v>
          </cell>
          <cell r="D211">
            <v>7560</v>
          </cell>
          <cell r="E211">
            <v>0.16</v>
          </cell>
          <cell r="F211">
            <v>8770</v>
          </cell>
          <cell r="G211" t="str">
            <v>NATHAN</v>
          </cell>
        </row>
        <row r="212">
          <cell r="A212" t="str">
            <v>3133093872524</v>
          </cell>
          <cell r="B212" t="str">
            <v>Puzzles bois -La maison de retraite</v>
          </cell>
          <cell r="D212">
            <v>2172</v>
          </cell>
          <cell r="E212">
            <v>0.16</v>
          </cell>
          <cell r="F212">
            <v>2520</v>
          </cell>
          <cell r="G212" t="str">
            <v>NATHAN</v>
          </cell>
        </row>
        <row r="213">
          <cell r="A213" t="str">
            <v>3133093872531</v>
          </cell>
          <cell r="B213" t="str">
            <v>Puzzles bois - Au supermaché</v>
          </cell>
          <cell r="D213">
            <v>2172</v>
          </cell>
          <cell r="E213">
            <v>0.16</v>
          </cell>
          <cell r="F213">
            <v>2520</v>
          </cell>
          <cell r="G213" t="str">
            <v>NATHAN</v>
          </cell>
        </row>
        <row r="214">
          <cell r="A214" t="str">
            <v>3133093872548</v>
          </cell>
          <cell r="B214" t="str">
            <v>Puzzles bois - A l'école</v>
          </cell>
          <cell r="D214">
            <v>2172</v>
          </cell>
          <cell r="E214">
            <v>0.16</v>
          </cell>
          <cell r="F214">
            <v>2520</v>
          </cell>
          <cell r="G214" t="str">
            <v>NATHAN</v>
          </cell>
        </row>
        <row r="215">
          <cell r="A215" t="str">
            <v>3133093872555</v>
          </cell>
          <cell r="B215" t="str">
            <v>Puzzles bois - A la maison</v>
          </cell>
          <cell r="D215">
            <v>2172</v>
          </cell>
          <cell r="E215">
            <v>0.16</v>
          </cell>
          <cell r="F215">
            <v>2520</v>
          </cell>
          <cell r="G215" t="str">
            <v>NATHAN</v>
          </cell>
        </row>
        <row r="216">
          <cell r="A216" t="str">
            <v>3133093872456</v>
          </cell>
          <cell r="B216" t="str">
            <v>Puzzles bois - Hors de danger</v>
          </cell>
          <cell r="D216">
            <v>7560</v>
          </cell>
          <cell r="E216">
            <v>0.16</v>
          </cell>
          <cell r="F216">
            <v>8770</v>
          </cell>
          <cell r="G216" t="str">
            <v>NATHAN</v>
          </cell>
        </row>
        <row r="217">
          <cell r="A217" t="str">
            <v>3133093872562</v>
          </cell>
          <cell r="B217" t="str">
            <v>Puzzles bois - Dans la cuisine</v>
          </cell>
          <cell r="D217">
            <v>2172</v>
          </cell>
          <cell r="E217">
            <v>0.16</v>
          </cell>
          <cell r="F217">
            <v>2520</v>
          </cell>
          <cell r="G217" t="str">
            <v>NATHAN</v>
          </cell>
        </row>
        <row r="218">
          <cell r="A218" t="str">
            <v>3133093872579</v>
          </cell>
          <cell r="B218" t="str">
            <v>Puzzles bois - Dans la chambre</v>
          </cell>
          <cell r="D218">
            <v>2172</v>
          </cell>
          <cell r="E218">
            <v>0.16</v>
          </cell>
          <cell r="F218">
            <v>2520</v>
          </cell>
          <cell r="G218" t="str">
            <v>NATHAN</v>
          </cell>
        </row>
        <row r="219">
          <cell r="A219" t="str">
            <v>3133093872586</v>
          </cell>
          <cell r="B219" t="str">
            <v>Puzzles bois - Dans la salle de bain</v>
          </cell>
          <cell r="D219">
            <v>2172</v>
          </cell>
          <cell r="E219">
            <v>0.16</v>
          </cell>
          <cell r="F219">
            <v>2520</v>
          </cell>
          <cell r="G219" t="str">
            <v>NATHAN</v>
          </cell>
        </row>
        <row r="220">
          <cell r="A220" t="str">
            <v>3133093872593</v>
          </cell>
          <cell r="B220" t="str">
            <v>Puzzles bois - Dans le salon</v>
          </cell>
          <cell r="D220">
            <v>2172</v>
          </cell>
          <cell r="E220">
            <v>0.16</v>
          </cell>
          <cell r="F220">
            <v>2520</v>
          </cell>
          <cell r="G220" t="str">
            <v>NATHAN</v>
          </cell>
        </row>
        <row r="221">
          <cell r="A221">
            <v>3133093728340</v>
          </cell>
          <cell r="B221" t="str">
            <v>RANGE PUZZLES</v>
          </cell>
          <cell r="C221">
            <v>14</v>
          </cell>
          <cell r="D221">
            <v>6591</v>
          </cell>
          <cell r="E221">
            <v>0.16</v>
          </cell>
          <cell r="F221">
            <v>7646</v>
          </cell>
          <cell r="G221" t="str">
            <v>NATHAN</v>
          </cell>
        </row>
        <row r="222">
          <cell r="A222">
            <v>3133093871336</v>
          </cell>
          <cell r="B222" t="str">
            <v>PUZZLES BOIS - LA NATURE</v>
          </cell>
          <cell r="C222">
            <v>15</v>
          </cell>
          <cell r="D222">
            <v>7560</v>
          </cell>
          <cell r="E222">
            <v>0.16</v>
          </cell>
          <cell r="F222">
            <v>8770</v>
          </cell>
          <cell r="G222" t="str">
            <v>NATHAN</v>
          </cell>
        </row>
        <row r="223">
          <cell r="A223">
            <v>3133093872029</v>
          </cell>
          <cell r="B223" t="str">
            <v>PUZZLES BOIS - ECO-CITOYENS</v>
          </cell>
          <cell r="C223">
            <v>15</v>
          </cell>
          <cell r="D223">
            <v>7560</v>
          </cell>
          <cell r="E223">
            <v>0.16</v>
          </cell>
          <cell r="F223">
            <v>8770</v>
          </cell>
          <cell r="G223" t="str">
            <v>NATHAN</v>
          </cell>
        </row>
        <row r="224">
          <cell r="A224">
            <v>3133093301031</v>
          </cell>
          <cell r="B224" t="str">
            <v>PUZZLE BOIS : A,B,C...</v>
          </cell>
          <cell r="C224">
            <v>16</v>
          </cell>
          <cell r="D224">
            <v>4394</v>
          </cell>
          <cell r="E224">
            <v>0.16</v>
          </cell>
          <cell r="F224">
            <v>5097</v>
          </cell>
          <cell r="G224" t="str">
            <v>NATHAN</v>
          </cell>
        </row>
        <row r="225">
          <cell r="A225">
            <v>3133093301536</v>
          </cell>
          <cell r="B225" t="str">
            <v>ENCASTREMENT BOIS - 1,2,3</v>
          </cell>
          <cell r="C225">
            <v>16</v>
          </cell>
          <cell r="D225">
            <v>3165</v>
          </cell>
          <cell r="E225">
            <v>0.16</v>
          </cell>
          <cell r="F225">
            <v>3671</v>
          </cell>
          <cell r="G225" t="str">
            <v>NATHAN</v>
          </cell>
        </row>
        <row r="226">
          <cell r="A226">
            <v>3133093871725</v>
          </cell>
          <cell r="B226" t="str">
            <v>PUZZLES -L'ART ET LES ANIMAUX</v>
          </cell>
          <cell r="C226">
            <v>16</v>
          </cell>
          <cell r="D226">
            <v>7560</v>
          </cell>
          <cell r="E226">
            <v>0.16</v>
          </cell>
          <cell r="F226">
            <v>8770</v>
          </cell>
          <cell r="G226" t="str">
            <v>NATHAN</v>
          </cell>
        </row>
        <row r="227">
          <cell r="A227">
            <v>3133093871961</v>
          </cell>
          <cell r="B227" t="str">
            <v>PUZZLE ART - PAON FAISANT LA ROUE SOUS UN SOLEIL RADIEUX 28 PIÈCES</v>
          </cell>
          <cell r="C227">
            <v>16</v>
          </cell>
          <cell r="D227">
            <v>2172</v>
          </cell>
          <cell r="E227">
            <v>0.16</v>
          </cell>
          <cell r="F227">
            <v>2520</v>
          </cell>
          <cell r="G227" t="str">
            <v>NATHAN</v>
          </cell>
        </row>
        <row r="228">
          <cell r="A228">
            <v>3133093871978</v>
          </cell>
          <cell r="B228" t="str">
            <v>PUZZLE ART - DISCO KITTY 28 PIÈCES</v>
          </cell>
          <cell r="C228">
            <v>16</v>
          </cell>
          <cell r="D228">
            <v>2172</v>
          </cell>
          <cell r="E228">
            <v>0.16</v>
          </cell>
          <cell r="F228">
            <v>2520</v>
          </cell>
          <cell r="G228" t="str">
            <v>NATHAN</v>
          </cell>
        </row>
        <row r="229">
          <cell r="A229">
            <v>3133093871985</v>
          </cell>
          <cell r="B229" t="str">
            <v>PUZZLE ART - CHEVAL BLEU 35 PIÈCES</v>
          </cell>
          <cell r="C229">
            <v>16</v>
          </cell>
          <cell r="D229">
            <v>2172</v>
          </cell>
          <cell r="E229">
            <v>0.16</v>
          </cell>
          <cell r="F229">
            <v>2520</v>
          </cell>
          <cell r="G229" t="str">
            <v>NATHAN</v>
          </cell>
        </row>
        <row r="230">
          <cell r="A230">
            <v>3133093871992</v>
          </cell>
          <cell r="B230" t="str">
            <v>PUZZLE ART - PIGEON POST 35 PIÈCES</v>
          </cell>
          <cell r="C230">
            <v>16</v>
          </cell>
          <cell r="D230">
            <v>2172</v>
          </cell>
          <cell r="E230">
            <v>0.16</v>
          </cell>
          <cell r="F230">
            <v>2520</v>
          </cell>
          <cell r="G230" t="str">
            <v>NATHAN</v>
          </cell>
        </row>
        <row r="231">
          <cell r="A231">
            <v>3133093868992</v>
          </cell>
          <cell r="B231" t="str">
            <v>MAXIPUZZLE BOIS  - LES PIRATES</v>
          </cell>
          <cell r="C231">
            <v>17</v>
          </cell>
          <cell r="D231">
            <v>3960</v>
          </cell>
          <cell r="E231">
            <v>0.16</v>
          </cell>
          <cell r="F231">
            <v>4594</v>
          </cell>
          <cell r="G231" t="str">
            <v>NATHAN</v>
          </cell>
        </row>
        <row r="232">
          <cell r="A232">
            <v>3133093870001</v>
          </cell>
          <cell r="B232" t="str">
            <v>MAXIPUZZLE LA VIE AU CHATEAU</v>
          </cell>
          <cell r="C232">
            <v>17</v>
          </cell>
          <cell r="D232">
            <v>3923</v>
          </cell>
          <cell r="E232">
            <v>0.16</v>
          </cell>
          <cell r="F232">
            <v>4551</v>
          </cell>
          <cell r="G232" t="str">
            <v>NATHAN</v>
          </cell>
        </row>
        <row r="233">
          <cell r="A233">
            <v>3133093871329</v>
          </cell>
          <cell r="B233" t="str">
            <v>MAXIPUZZLE LE PARC ZOOLOGIQUE</v>
          </cell>
          <cell r="C233">
            <v>17</v>
          </cell>
          <cell r="D233">
            <v>3923</v>
          </cell>
          <cell r="E233">
            <v>0.16</v>
          </cell>
          <cell r="F233">
            <v>4551</v>
          </cell>
          <cell r="G233" t="str">
            <v>NATHAN</v>
          </cell>
        </row>
        <row r="234">
          <cell r="A234">
            <v>3133093871732</v>
          </cell>
          <cell r="B234" t="str">
            <v>MAXIPUZZLE BOIS-L'HÔPITAL</v>
          </cell>
          <cell r="C234">
            <v>17</v>
          </cell>
          <cell r="D234">
            <v>3960</v>
          </cell>
          <cell r="E234">
            <v>0.16</v>
          </cell>
          <cell r="F234">
            <v>4594</v>
          </cell>
          <cell r="G234" t="str">
            <v>NATHAN</v>
          </cell>
        </row>
        <row r="235">
          <cell r="A235">
            <v>3133093871770</v>
          </cell>
          <cell r="B235" t="str">
            <v>MAXIPUZZLE BOIS - LES POMPIERS</v>
          </cell>
          <cell r="C235">
            <v>17</v>
          </cell>
          <cell r="D235">
            <v>3960</v>
          </cell>
          <cell r="E235">
            <v>0.16</v>
          </cell>
          <cell r="F235">
            <v>4594</v>
          </cell>
          <cell r="G235" t="str">
            <v>NATHAN</v>
          </cell>
        </row>
        <row r="236">
          <cell r="A236">
            <v>3133093872043</v>
          </cell>
          <cell r="B236" t="str">
            <v>PUZZLE BOIS JUXTAPOSABLES - L'ÉCOLE</v>
          </cell>
          <cell r="C236">
            <v>18</v>
          </cell>
          <cell r="D236">
            <v>3215</v>
          </cell>
          <cell r="E236">
            <v>0.16</v>
          </cell>
          <cell r="F236">
            <v>3729</v>
          </cell>
          <cell r="G236" t="str">
            <v>NATHAN</v>
          </cell>
        </row>
        <row r="237">
          <cell r="A237">
            <v>3133093872050</v>
          </cell>
          <cell r="B237" t="str">
            <v>PUZZLE BOIS JUXTAPOSABLES - LA COUR D'ÉCOLE</v>
          </cell>
          <cell r="C237">
            <v>18</v>
          </cell>
          <cell r="D237">
            <v>3215</v>
          </cell>
          <cell r="E237">
            <v>0.16</v>
          </cell>
          <cell r="F237">
            <v>3729</v>
          </cell>
          <cell r="G237" t="str">
            <v>NATHAN</v>
          </cell>
        </row>
        <row r="238">
          <cell r="A238">
            <v>3133093872067</v>
          </cell>
          <cell r="B238" t="str">
            <v>PUZZLE BOIS JUXTAPOSABLES - LA MAISON</v>
          </cell>
          <cell r="C238">
            <v>18</v>
          </cell>
          <cell r="D238">
            <v>3215</v>
          </cell>
          <cell r="E238">
            <v>0.16</v>
          </cell>
          <cell r="F238">
            <v>3729</v>
          </cell>
          <cell r="G238" t="str">
            <v>NATHAN</v>
          </cell>
        </row>
        <row r="239">
          <cell r="A239">
            <v>3133093872074</v>
          </cell>
          <cell r="B239" t="str">
            <v>PUZZLE BOIS JUXTAPOSABLES - L'IMMEUBLE</v>
          </cell>
          <cell r="C239">
            <v>18</v>
          </cell>
          <cell r="D239">
            <v>3215</v>
          </cell>
          <cell r="E239">
            <v>0.16</v>
          </cell>
          <cell r="F239">
            <v>3729</v>
          </cell>
          <cell r="G239" t="str">
            <v>NATHAN</v>
          </cell>
        </row>
        <row r="240">
          <cell r="A240">
            <v>3133093872104</v>
          </cell>
          <cell r="B240" t="str">
            <v>EV-PUZZLES- 40 ET 42 P - L'ÉCOLE  + LA COUR D'ÉCOLE</v>
          </cell>
          <cell r="C240">
            <v>18</v>
          </cell>
          <cell r="D240">
            <v>5710</v>
          </cell>
          <cell r="E240">
            <v>0.16</v>
          </cell>
          <cell r="F240">
            <v>6624</v>
          </cell>
          <cell r="G240" t="str">
            <v>NATHAN</v>
          </cell>
        </row>
        <row r="241">
          <cell r="A241">
            <v>3133093872111</v>
          </cell>
          <cell r="B241" t="str">
            <v xml:space="preserve">EV-PUZZLES - 40 P + 42 - LA MAISON + L'IMMEUBLE   </v>
          </cell>
          <cell r="C241">
            <v>18</v>
          </cell>
          <cell r="D241">
            <v>5710</v>
          </cell>
          <cell r="E241">
            <v>0.16</v>
          </cell>
          <cell r="F241">
            <v>6624</v>
          </cell>
          <cell r="G241" t="str">
            <v>NATHAN</v>
          </cell>
        </row>
        <row r="242">
          <cell r="A242">
            <v>3133093872081</v>
          </cell>
          <cell r="B242" t="str">
            <v>MAXIPUZZLE CARTON - A LA FERME</v>
          </cell>
          <cell r="C242">
            <v>19</v>
          </cell>
          <cell r="D242">
            <v>2421</v>
          </cell>
          <cell r="E242">
            <v>0.16</v>
          </cell>
          <cell r="F242">
            <v>2808</v>
          </cell>
          <cell r="G242" t="str">
            <v>NATHAN</v>
          </cell>
        </row>
        <row r="243">
          <cell r="A243">
            <v>3133093872098</v>
          </cell>
          <cell r="B243" t="str">
            <v>MAXIPUZZLE CARTON - A L'ÉCOLE</v>
          </cell>
          <cell r="C243">
            <v>19</v>
          </cell>
          <cell r="D243">
            <v>2421</v>
          </cell>
          <cell r="E243">
            <v>0.16</v>
          </cell>
          <cell r="F243">
            <v>2808</v>
          </cell>
          <cell r="G243" t="str">
            <v>NATHAN</v>
          </cell>
        </row>
        <row r="244">
          <cell r="A244">
            <v>3133093327161</v>
          </cell>
          <cell r="B244" t="str">
            <v>PUZZLE A ETAGES - LA FILLE</v>
          </cell>
          <cell r="C244">
            <v>20</v>
          </cell>
          <cell r="D244">
            <v>2470</v>
          </cell>
          <cell r="E244">
            <v>0.16</v>
          </cell>
          <cell r="F244">
            <v>2865</v>
          </cell>
          <cell r="G244" t="str">
            <v>NATHAN</v>
          </cell>
        </row>
        <row r="245">
          <cell r="A245">
            <v>3133093327178</v>
          </cell>
          <cell r="B245" t="str">
            <v>PUZZLE A ETAGES - LE GARCON</v>
          </cell>
          <cell r="C245">
            <v>20</v>
          </cell>
          <cell r="D245">
            <v>2470</v>
          </cell>
          <cell r="E245">
            <v>0.16</v>
          </cell>
          <cell r="F245">
            <v>2865</v>
          </cell>
          <cell r="G245" t="str">
            <v>NATHAN</v>
          </cell>
        </row>
        <row r="246">
          <cell r="A246">
            <v>3133093327185</v>
          </cell>
          <cell r="B246" t="str">
            <v>EV ENCASTR. FILLE &amp; GARÇON</v>
          </cell>
          <cell r="C246">
            <v>20</v>
          </cell>
          <cell r="D246">
            <v>4407</v>
          </cell>
          <cell r="E246">
            <v>0.16</v>
          </cell>
          <cell r="F246">
            <v>5112</v>
          </cell>
          <cell r="G246" t="str">
            <v>NATHAN</v>
          </cell>
        </row>
        <row r="247">
          <cell r="A247">
            <v>3133093329110</v>
          </cell>
          <cell r="B247" t="str">
            <v>ENCASTREMENT - LES 4 SAISONS</v>
          </cell>
          <cell r="C247">
            <v>20</v>
          </cell>
          <cell r="D247">
            <v>3004</v>
          </cell>
          <cell r="E247">
            <v>0.16</v>
          </cell>
          <cell r="F247">
            <v>3485</v>
          </cell>
          <cell r="G247" t="str">
            <v>NATHAN</v>
          </cell>
        </row>
        <row r="248">
          <cell r="A248">
            <v>3133093329189</v>
          </cell>
          <cell r="B248" t="str">
            <v>MATRIOCHKAS</v>
          </cell>
          <cell r="C248">
            <v>20</v>
          </cell>
          <cell r="D248">
            <v>3587</v>
          </cell>
          <cell r="E248">
            <v>0.16</v>
          </cell>
          <cell r="F248">
            <v>4161</v>
          </cell>
          <cell r="G248" t="str">
            <v>NATHAN</v>
          </cell>
        </row>
        <row r="249">
          <cell r="A249">
            <v>3133093327604</v>
          </cell>
          <cell r="B249" t="str">
            <v>PUZZLE À ÉTAGES- CYCLE DE VIE-LE TOURNESOL</v>
          </cell>
          <cell r="C249">
            <v>21</v>
          </cell>
          <cell r="D249">
            <v>2967</v>
          </cell>
          <cell r="E249">
            <v>0.16</v>
          </cell>
          <cell r="F249">
            <v>3442</v>
          </cell>
          <cell r="G249" t="str">
            <v>NATHAN</v>
          </cell>
        </row>
        <row r="250">
          <cell r="A250">
            <v>3133093327611</v>
          </cell>
          <cell r="B250" t="str">
            <v>PUZZLE À ÉTAGES  - CYCLE DE VIE-LE PAPILLON</v>
          </cell>
          <cell r="C250">
            <v>21</v>
          </cell>
          <cell r="D250">
            <v>2967</v>
          </cell>
          <cell r="E250">
            <v>0.16</v>
          </cell>
          <cell r="F250">
            <v>3442</v>
          </cell>
          <cell r="G250" t="str">
            <v>NATHAN</v>
          </cell>
        </row>
        <row r="251">
          <cell r="A251">
            <v>3133093327628</v>
          </cell>
          <cell r="B251" t="str">
            <v>PUZZLE À ÉTAGES  - CYCLE DE VIE-LA FEMME</v>
          </cell>
          <cell r="C251">
            <v>21</v>
          </cell>
          <cell r="D251">
            <v>3587</v>
          </cell>
          <cell r="E251">
            <v>0.16</v>
          </cell>
          <cell r="F251">
            <v>4161</v>
          </cell>
          <cell r="G251" t="str">
            <v>NATHAN</v>
          </cell>
        </row>
        <row r="252">
          <cell r="A252">
            <v>3133093327635</v>
          </cell>
          <cell r="B252" t="str">
            <v>PUZZLE À ÉTAGES  - CYCLE DE VIE-L'HOMME</v>
          </cell>
          <cell r="C252">
            <v>21</v>
          </cell>
          <cell r="D252">
            <v>3587</v>
          </cell>
          <cell r="E252">
            <v>0.16</v>
          </cell>
          <cell r="F252">
            <v>4161</v>
          </cell>
          <cell r="G252" t="str">
            <v>NATHAN</v>
          </cell>
        </row>
        <row r="253">
          <cell r="A253">
            <v>3133093327642</v>
          </cell>
          <cell r="B253" t="str">
            <v>EV-TOURNESOL+PAPILLON</v>
          </cell>
          <cell r="C253">
            <v>21</v>
          </cell>
          <cell r="D253">
            <v>5325</v>
          </cell>
          <cell r="E253">
            <v>0.16</v>
          </cell>
          <cell r="F253">
            <v>6177</v>
          </cell>
          <cell r="G253" t="str">
            <v>NATHAN</v>
          </cell>
        </row>
        <row r="254">
          <cell r="A254">
            <v>3133093327659</v>
          </cell>
          <cell r="B254" t="str">
            <v>EV-FEMME +HOMME</v>
          </cell>
          <cell r="C254">
            <v>21</v>
          </cell>
          <cell r="D254">
            <v>6443</v>
          </cell>
          <cell r="E254">
            <v>0.16</v>
          </cell>
          <cell r="F254">
            <v>7474</v>
          </cell>
          <cell r="G254" t="str">
            <v>NATHAN</v>
          </cell>
        </row>
        <row r="255">
          <cell r="A255">
            <v>3133093371348</v>
          </cell>
          <cell r="B255" t="str">
            <v>TACTILUDI - ANIMAUX</v>
          </cell>
          <cell r="C255">
            <v>54</v>
          </cell>
          <cell r="D255">
            <v>6567</v>
          </cell>
          <cell r="E255">
            <v>0.16</v>
          </cell>
          <cell r="F255">
            <v>7618</v>
          </cell>
          <cell r="G255" t="str">
            <v>NATHAN</v>
          </cell>
        </row>
        <row r="256">
          <cell r="A256">
            <v>3133093993465</v>
          </cell>
          <cell r="B256" t="str">
            <v>TACTILUTINS</v>
          </cell>
          <cell r="C256">
            <v>54</v>
          </cell>
          <cell r="D256">
            <v>13034</v>
          </cell>
          <cell r="E256">
            <v>0.16</v>
          </cell>
          <cell r="F256">
            <v>15119</v>
          </cell>
          <cell r="G256" t="str">
            <v>NATHAN</v>
          </cell>
        </row>
        <row r="257">
          <cell r="A257">
            <v>3133093430007</v>
          </cell>
          <cell r="B257" t="str">
            <v>ATELIER TACTIFORM</v>
          </cell>
          <cell r="C257">
            <v>55</v>
          </cell>
          <cell r="D257">
            <v>4854</v>
          </cell>
          <cell r="E257">
            <v>0.16</v>
          </cell>
          <cell r="F257">
            <v>5631</v>
          </cell>
          <cell r="G257" t="str">
            <v>NATHAN</v>
          </cell>
        </row>
        <row r="258">
          <cell r="A258">
            <v>3133093370372</v>
          </cell>
          <cell r="B258" t="str">
            <v>TACTILO®</v>
          </cell>
          <cell r="C258">
            <v>56</v>
          </cell>
          <cell r="D258">
            <v>6269</v>
          </cell>
          <cell r="E258">
            <v>0.16</v>
          </cell>
          <cell r="F258">
            <v>7272</v>
          </cell>
          <cell r="G258" t="str">
            <v>NATHAN</v>
          </cell>
        </row>
        <row r="259">
          <cell r="A259">
            <v>3133093371331</v>
          </cell>
          <cell r="B259" t="str">
            <v>TACTILOTO</v>
          </cell>
          <cell r="C259">
            <v>56</v>
          </cell>
          <cell r="D259">
            <v>5648</v>
          </cell>
          <cell r="E259">
            <v>0.16</v>
          </cell>
          <cell r="F259">
            <v>6552</v>
          </cell>
          <cell r="G259" t="str">
            <v>NATHAN</v>
          </cell>
        </row>
        <row r="260">
          <cell r="A260">
            <v>3133093371362</v>
          </cell>
          <cell r="B260" t="str">
            <v>TACTIDOMINOS</v>
          </cell>
          <cell r="C260">
            <v>56</v>
          </cell>
          <cell r="D260">
            <v>4456</v>
          </cell>
          <cell r="E260">
            <v>0.16</v>
          </cell>
          <cell r="F260">
            <v>5169</v>
          </cell>
          <cell r="G260" t="str">
            <v>NATHAN</v>
          </cell>
        </row>
        <row r="261">
          <cell r="A261">
            <v>3133093372444</v>
          </cell>
          <cell r="B261" t="str">
            <v>TACTILOTO DES SOLIDES</v>
          </cell>
          <cell r="C261">
            <v>57</v>
          </cell>
          <cell r="D261">
            <v>4916</v>
          </cell>
          <cell r="E261">
            <v>0.16</v>
          </cell>
          <cell r="F261">
            <v>5703</v>
          </cell>
          <cell r="G261" t="str">
            <v>NATHAN</v>
          </cell>
        </row>
        <row r="262">
          <cell r="A262">
            <v>3133093371430</v>
          </cell>
          <cell r="B262" t="str">
            <v>1ER LOTO SITUATIONS SONORES</v>
          </cell>
          <cell r="C262">
            <v>58</v>
          </cell>
          <cell r="D262">
            <v>6393</v>
          </cell>
          <cell r="E262">
            <v>0.16</v>
          </cell>
          <cell r="F262">
            <v>7416</v>
          </cell>
          <cell r="G262" t="str">
            <v>NATHAN</v>
          </cell>
        </row>
        <row r="263">
          <cell r="A263">
            <v>3133093372239</v>
          </cell>
          <cell r="B263" t="str">
            <v>LOTO SONORE BRUITS FAMILIERS</v>
          </cell>
          <cell r="C263">
            <v>58</v>
          </cell>
          <cell r="D263">
            <v>6455</v>
          </cell>
          <cell r="E263">
            <v>0.16</v>
          </cell>
          <cell r="F263">
            <v>7488</v>
          </cell>
          <cell r="G263" t="str">
            <v>NATHAN</v>
          </cell>
        </row>
        <row r="264">
          <cell r="A264">
            <v>3133093983534</v>
          </cell>
          <cell r="B264" t="str">
            <v>MÉMO SONORE</v>
          </cell>
          <cell r="C264">
            <v>58</v>
          </cell>
          <cell r="D264">
            <v>4494</v>
          </cell>
          <cell r="E264">
            <v>0.16</v>
          </cell>
          <cell r="F264">
            <v>5213</v>
          </cell>
          <cell r="G264" t="str">
            <v>NATHAN</v>
          </cell>
        </row>
        <row r="265">
          <cell r="A265">
            <v>3133093405081</v>
          </cell>
          <cell r="B265" t="str">
            <v>ENTRAÎNEMENT VISUEL - PANNEAUX</v>
          </cell>
          <cell r="C265">
            <v>122</v>
          </cell>
          <cell r="D265">
            <v>2942</v>
          </cell>
          <cell r="E265">
            <v>0.16</v>
          </cell>
          <cell r="F265">
            <v>3413</v>
          </cell>
          <cell r="G265" t="str">
            <v>NATHAN</v>
          </cell>
        </row>
        <row r="266">
          <cell r="A266">
            <v>3133093405098</v>
          </cell>
          <cell r="B266" t="str">
            <v>ENTRAÎNEMENT VISUEL - FORMES</v>
          </cell>
          <cell r="C266">
            <v>122</v>
          </cell>
          <cell r="D266">
            <v>2942</v>
          </cell>
          <cell r="E266">
            <v>0.16</v>
          </cell>
          <cell r="F266">
            <v>3413</v>
          </cell>
          <cell r="G266" t="str">
            <v>NATHAN</v>
          </cell>
        </row>
        <row r="267">
          <cell r="A267">
            <v>3133093360311</v>
          </cell>
          <cell r="B267" t="str">
            <v>JEUX DES 5 SENS</v>
          </cell>
          <cell r="C267">
            <v>64</v>
          </cell>
          <cell r="D267">
            <v>6145</v>
          </cell>
          <cell r="E267">
            <v>0.16</v>
          </cell>
          <cell r="F267">
            <v>7128</v>
          </cell>
          <cell r="G267" t="str">
            <v>NATHAN</v>
          </cell>
        </row>
        <row r="268">
          <cell r="A268">
            <v>3133093361981</v>
          </cell>
          <cell r="B268" t="str">
            <v>JEUX DE LA NATURE</v>
          </cell>
          <cell r="C268">
            <v>64</v>
          </cell>
          <cell r="D268">
            <v>5648</v>
          </cell>
          <cell r="E268">
            <v>0.16</v>
          </cell>
          <cell r="F268">
            <v>6552</v>
          </cell>
          <cell r="G268" t="str">
            <v>NATHAN</v>
          </cell>
        </row>
        <row r="269">
          <cell r="A269">
            <v>3133093451255</v>
          </cell>
          <cell r="B269" t="str">
            <v>TRIOMO</v>
          </cell>
          <cell r="C269">
            <v>65</v>
          </cell>
          <cell r="D269">
            <v>5487</v>
          </cell>
          <cell r="E269">
            <v>0.16</v>
          </cell>
          <cell r="F269">
            <v>6365</v>
          </cell>
          <cell r="G269" t="str">
            <v>NATHAN</v>
          </cell>
        </row>
        <row r="270">
          <cell r="A270">
            <v>3133093884442</v>
          </cell>
          <cell r="B270" t="str">
            <v>JOUONS AVEC BOUCLE D'OR</v>
          </cell>
          <cell r="C270">
            <v>65</v>
          </cell>
          <cell r="D270">
            <v>5375</v>
          </cell>
          <cell r="E270">
            <v>0.16</v>
          </cell>
          <cell r="F270">
            <v>6235</v>
          </cell>
          <cell r="G270" t="str">
            <v>NATHAN</v>
          </cell>
        </row>
        <row r="271">
          <cell r="A271">
            <v>3133093365569</v>
          </cell>
          <cell r="B271" t="str">
            <v>MAXILOTO VÊTEMENTS</v>
          </cell>
          <cell r="C271">
            <v>60</v>
          </cell>
          <cell r="D271">
            <v>5276</v>
          </cell>
          <cell r="E271">
            <v>0.16</v>
          </cell>
          <cell r="F271">
            <v>6120</v>
          </cell>
          <cell r="G271" t="str">
            <v>NATHAN</v>
          </cell>
        </row>
        <row r="272">
          <cell r="A272">
            <v>3133093365583</v>
          </cell>
          <cell r="B272" t="str">
            <v>MAXILOTO DE LA VIE QUOTIDIENNE</v>
          </cell>
          <cell r="C272">
            <v>60</v>
          </cell>
          <cell r="D272">
            <v>5276</v>
          </cell>
          <cell r="E272">
            <v>0.16</v>
          </cell>
          <cell r="F272">
            <v>6120</v>
          </cell>
          <cell r="G272" t="str">
            <v>NATHAN</v>
          </cell>
        </row>
        <row r="273">
          <cell r="A273">
            <v>3133093870162</v>
          </cell>
          <cell r="B273" t="str">
            <v>MAXILOTO ANIMAUX</v>
          </cell>
          <cell r="C273">
            <v>60</v>
          </cell>
          <cell r="D273">
            <v>4903</v>
          </cell>
          <cell r="E273">
            <v>0.16</v>
          </cell>
          <cell r="F273">
            <v>5687</v>
          </cell>
          <cell r="G273" t="str">
            <v>NATHAN</v>
          </cell>
        </row>
        <row r="274">
          <cell r="A274">
            <v>3133093365576</v>
          </cell>
          <cell r="B274" t="str">
            <v>MAXILOTO DES ALIMENTS</v>
          </cell>
          <cell r="C274">
            <v>61</v>
          </cell>
          <cell r="D274">
            <v>5276</v>
          </cell>
          <cell r="E274">
            <v>0.16</v>
          </cell>
          <cell r="F274">
            <v>6120</v>
          </cell>
          <cell r="G274" t="str">
            <v>NATHAN</v>
          </cell>
        </row>
        <row r="275">
          <cell r="A275">
            <v>3133093365774</v>
          </cell>
          <cell r="B275" t="str">
            <v>MAXILOTO - LES SAISONS</v>
          </cell>
          <cell r="C275">
            <v>61</v>
          </cell>
          <cell r="D275">
            <v>5027</v>
          </cell>
          <cell r="E275">
            <v>0.16</v>
          </cell>
          <cell r="F275">
            <v>5831</v>
          </cell>
          <cell r="G275" t="str">
            <v>NATHAN</v>
          </cell>
        </row>
        <row r="276">
          <cell r="A276">
            <v>3133093365804</v>
          </cell>
          <cell r="B276" t="str">
            <v>MAXILOTO DES COULEURS</v>
          </cell>
          <cell r="C276">
            <v>61</v>
          </cell>
          <cell r="D276">
            <v>6182</v>
          </cell>
          <cell r="E276">
            <v>0.16</v>
          </cell>
          <cell r="F276">
            <v>7171</v>
          </cell>
          <cell r="G276" t="str">
            <v>NATHAN</v>
          </cell>
        </row>
        <row r="277">
          <cell r="A277">
            <v>3133093884398</v>
          </cell>
          <cell r="B277" t="str">
            <v>LES ROUES DES LETTRES</v>
          </cell>
          <cell r="C277">
            <v>62</v>
          </cell>
          <cell r="D277">
            <v>3538</v>
          </cell>
          <cell r="E277">
            <v>0.16</v>
          </cell>
          <cell r="F277">
            <v>4104</v>
          </cell>
          <cell r="G277" t="str">
            <v>NATHAN</v>
          </cell>
        </row>
        <row r="278">
          <cell r="A278">
            <v>3133093430199</v>
          </cell>
          <cell r="B278" t="str">
            <v>LES ROUES DES NOMBRES - DE 10 À 20</v>
          </cell>
          <cell r="C278">
            <v>67</v>
          </cell>
          <cell r="D278">
            <v>2669</v>
          </cell>
          <cell r="E278">
            <v>0.16</v>
          </cell>
          <cell r="F278">
            <v>3096</v>
          </cell>
          <cell r="G278" t="str">
            <v>NATHAN</v>
          </cell>
        </row>
        <row r="279">
          <cell r="A279">
            <v>3133093430205</v>
          </cell>
          <cell r="B279" t="str">
            <v>LES ROUES DES NOMBRES - DE 0 À 10</v>
          </cell>
          <cell r="C279">
            <v>67</v>
          </cell>
          <cell r="D279">
            <v>2669</v>
          </cell>
          <cell r="E279">
            <v>0.16</v>
          </cell>
          <cell r="F279">
            <v>3096</v>
          </cell>
          <cell r="G279" t="str">
            <v>NATHAN</v>
          </cell>
        </row>
        <row r="280">
          <cell r="A280">
            <v>3133093430236</v>
          </cell>
          <cell r="B280" t="str">
            <v>EV LES ROUES DES NOMBRES - LOT DE 2</v>
          </cell>
          <cell r="C280">
            <v>67</v>
          </cell>
          <cell r="D280">
            <v>4779</v>
          </cell>
          <cell r="E280">
            <v>0.16</v>
          </cell>
          <cell r="F280">
            <v>5544</v>
          </cell>
          <cell r="G280" t="str">
            <v>NATHAN</v>
          </cell>
        </row>
        <row r="281">
          <cell r="A281" t="str">
            <v>3133093301650</v>
          </cell>
          <cell r="B281" t="str">
            <v>Les roues des sons 2</v>
          </cell>
          <cell r="D281">
            <v>3165</v>
          </cell>
          <cell r="E281">
            <v>0.16</v>
          </cell>
          <cell r="F281">
            <v>3671</v>
          </cell>
          <cell r="G281" t="str">
            <v>NATHAN</v>
          </cell>
        </row>
        <row r="282">
          <cell r="A282" t="str">
            <v>3133093301666</v>
          </cell>
          <cell r="B282" t="str">
            <v>Les roues des sons 1</v>
          </cell>
          <cell r="D282">
            <v>3165</v>
          </cell>
          <cell r="E282">
            <v>0.16</v>
          </cell>
          <cell r="F282">
            <v>3671</v>
          </cell>
          <cell r="G282" t="str">
            <v>NATHAN</v>
          </cell>
        </row>
        <row r="283">
          <cell r="A283" t="str">
            <v>3133093301673</v>
          </cell>
          <cell r="B283" t="str">
            <v>EV Roues des sons - Lot de 2</v>
          </cell>
          <cell r="D283">
            <v>5648</v>
          </cell>
          <cell r="E283">
            <v>0.16</v>
          </cell>
          <cell r="F283">
            <v>6552</v>
          </cell>
          <cell r="G283" t="str">
            <v>NATHAN</v>
          </cell>
        </row>
        <row r="284">
          <cell r="A284">
            <v>3133093883100</v>
          </cell>
          <cell r="B284" t="str">
            <v>1, 2, 3, JE COMPTE</v>
          </cell>
          <cell r="C284">
            <v>66</v>
          </cell>
          <cell r="D284">
            <v>7225</v>
          </cell>
          <cell r="E284">
            <v>0.16</v>
          </cell>
          <cell r="F284">
            <v>8381</v>
          </cell>
          <cell r="G284" t="str">
            <v>NATHAN</v>
          </cell>
        </row>
        <row r="285">
          <cell r="A285">
            <v>3133093884411</v>
          </cell>
          <cell r="B285" t="str">
            <v>JOUONS AVEC 1, 2, 3</v>
          </cell>
          <cell r="C285">
            <v>66</v>
          </cell>
          <cell r="D285">
            <v>5425</v>
          </cell>
          <cell r="E285">
            <v>0.16</v>
          </cell>
          <cell r="F285">
            <v>6293</v>
          </cell>
          <cell r="G285" t="str">
            <v>NATHAN</v>
          </cell>
        </row>
        <row r="286">
          <cell r="A286">
            <v>3133093320186</v>
          </cell>
          <cell r="B286" t="str">
            <v>LOTO - DE 1 À 10</v>
          </cell>
          <cell r="C286">
            <v>62</v>
          </cell>
          <cell r="D286">
            <v>2085</v>
          </cell>
          <cell r="E286">
            <v>0.16</v>
          </cell>
          <cell r="F286">
            <v>2419</v>
          </cell>
          <cell r="G286" t="str">
            <v>NATHAN</v>
          </cell>
        </row>
        <row r="287">
          <cell r="A287">
            <v>3133093320230</v>
          </cell>
          <cell r="B287" t="str">
            <v>DOMINO-NOMBRES</v>
          </cell>
          <cell r="C287">
            <v>62</v>
          </cell>
          <cell r="D287">
            <v>1639</v>
          </cell>
          <cell r="E287">
            <v>0.16</v>
          </cell>
          <cell r="F287">
            <v>1901</v>
          </cell>
          <cell r="G287" t="str">
            <v>NATHAN</v>
          </cell>
        </row>
        <row r="288">
          <cell r="A288">
            <v>3133093882998</v>
          </cell>
          <cell r="B288" t="str">
            <v>4,5,6 JE COMPTE</v>
          </cell>
          <cell r="C288">
            <v>67</v>
          </cell>
          <cell r="D288">
            <v>5685</v>
          </cell>
          <cell r="E288">
            <v>0.16</v>
          </cell>
          <cell r="F288">
            <v>6595</v>
          </cell>
          <cell r="G288" t="str">
            <v>NATHAN</v>
          </cell>
        </row>
        <row r="289">
          <cell r="A289">
            <v>3133093360007</v>
          </cell>
          <cell r="B289" t="str">
            <v>NUMEROLOTO</v>
          </cell>
          <cell r="C289">
            <v>66</v>
          </cell>
          <cell r="D289">
            <v>6331</v>
          </cell>
          <cell r="E289">
            <v>0.16</v>
          </cell>
          <cell r="F289">
            <v>7344</v>
          </cell>
          <cell r="G289" t="str">
            <v>NATHAN</v>
          </cell>
        </row>
        <row r="290">
          <cell r="A290" t="str">
            <v>3133093301574</v>
          </cell>
          <cell r="B290" t="str">
            <v>Blocs pour compter</v>
          </cell>
          <cell r="D290">
            <v>4568</v>
          </cell>
          <cell r="E290">
            <v>0.16</v>
          </cell>
          <cell r="F290">
            <v>5299</v>
          </cell>
          <cell r="G290" t="str">
            <v>NATHAN</v>
          </cell>
        </row>
        <row r="291">
          <cell r="A291">
            <v>3133093883728</v>
          </cell>
          <cell r="B291" t="str">
            <v>DISCOLUD-COULEURS &amp; FORMES</v>
          </cell>
          <cell r="C291">
            <v>68</v>
          </cell>
          <cell r="D291">
            <v>4258</v>
          </cell>
          <cell r="E291">
            <v>0.16</v>
          </cell>
          <cell r="F291">
            <v>4939</v>
          </cell>
          <cell r="G291" t="str">
            <v>NATHAN</v>
          </cell>
        </row>
        <row r="292">
          <cell r="A292">
            <v>3133093883797</v>
          </cell>
          <cell r="B292" t="str">
            <v>DISCOLUD NBRES &amp; QTÉS JETONS</v>
          </cell>
          <cell r="C292">
            <v>68</v>
          </cell>
          <cell r="D292">
            <v>4258</v>
          </cell>
          <cell r="E292">
            <v>0.16</v>
          </cell>
          <cell r="F292">
            <v>4939</v>
          </cell>
          <cell r="G292" t="str">
            <v>NATHAN</v>
          </cell>
        </row>
        <row r="293">
          <cell r="A293">
            <v>3133093884404</v>
          </cell>
          <cell r="B293" t="str">
            <v>DISCOLUD- MAISON &amp; OBJETS</v>
          </cell>
          <cell r="C293">
            <v>68</v>
          </cell>
          <cell r="D293">
            <v>4258</v>
          </cell>
          <cell r="E293">
            <v>0</v>
          </cell>
          <cell r="F293">
            <v>4258</v>
          </cell>
          <cell r="G293" t="str">
            <v>NATHAN</v>
          </cell>
        </row>
        <row r="294">
          <cell r="A294">
            <v>3133093883773</v>
          </cell>
          <cell r="B294" t="str">
            <v>DISCOLUD - NBRES &amp; QTÉS 5 À 10</v>
          </cell>
          <cell r="C294">
            <v>69</v>
          </cell>
          <cell r="D294">
            <v>4258</v>
          </cell>
          <cell r="E294">
            <v>0</v>
          </cell>
          <cell r="F294">
            <v>4258</v>
          </cell>
          <cell r="G294" t="str">
            <v>NATHAN</v>
          </cell>
        </row>
        <row r="295">
          <cell r="A295">
            <v>3133093883858</v>
          </cell>
          <cell r="B295" t="str">
            <v>DISCOLUD JET. RIMES &amp; SYLLABES</v>
          </cell>
          <cell r="C295">
            <v>69</v>
          </cell>
          <cell r="D295">
            <v>4258</v>
          </cell>
          <cell r="E295">
            <v>0</v>
          </cell>
          <cell r="F295">
            <v>4258</v>
          </cell>
          <cell r="G295" t="str">
            <v>NATHAN</v>
          </cell>
        </row>
        <row r="296">
          <cell r="A296">
            <v>3133093883865</v>
          </cell>
          <cell r="B296" t="str">
            <v>DISCOLUD : ROULETTE</v>
          </cell>
          <cell r="C296">
            <v>69</v>
          </cell>
          <cell r="D296">
            <v>3525</v>
          </cell>
          <cell r="E296">
            <v>0</v>
          </cell>
          <cell r="F296">
            <v>3525</v>
          </cell>
          <cell r="G296" t="str">
            <v>NATHAN</v>
          </cell>
        </row>
        <row r="297">
          <cell r="A297">
            <v>3133093884381</v>
          </cell>
          <cell r="B297" t="str">
            <v>DISCOLUD-LETTRES &amp; GRAPHIES</v>
          </cell>
          <cell r="C297">
            <v>69</v>
          </cell>
          <cell r="D297">
            <v>4258</v>
          </cell>
          <cell r="E297">
            <v>0</v>
          </cell>
          <cell r="F297">
            <v>4258</v>
          </cell>
          <cell r="G297" t="str">
            <v>NATHAN</v>
          </cell>
        </row>
        <row r="298">
          <cell r="A298">
            <v>3133093880420</v>
          </cell>
          <cell r="B298" t="str">
            <v>DIGICARTES - NUMERATION 5+</v>
          </cell>
          <cell r="C298">
            <v>84</v>
          </cell>
          <cell r="D298">
            <v>3742</v>
          </cell>
          <cell r="E298">
            <v>0</v>
          </cell>
          <cell r="F298">
            <v>3742</v>
          </cell>
          <cell r="G298" t="str">
            <v>NATHAN</v>
          </cell>
        </row>
        <row r="299">
          <cell r="A299">
            <v>3133093880475</v>
          </cell>
          <cell r="B299" t="str">
            <v>DIGICARTES NUMERATION 4+</v>
          </cell>
          <cell r="C299">
            <v>84</v>
          </cell>
          <cell r="D299">
            <v>4448</v>
          </cell>
          <cell r="E299">
            <v>0.16</v>
          </cell>
          <cell r="F299">
            <v>5160</v>
          </cell>
          <cell r="G299" t="str">
            <v>NATHAN</v>
          </cell>
        </row>
        <row r="300">
          <cell r="A300">
            <v>3133093880710</v>
          </cell>
          <cell r="B300" t="str">
            <v>DIGICARTES-NUMÉRATION 3+</v>
          </cell>
          <cell r="C300">
            <v>84</v>
          </cell>
          <cell r="D300">
            <v>3290</v>
          </cell>
          <cell r="E300">
            <v>0.16</v>
          </cell>
          <cell r="F300">
            <v>3816</v>
          </cell>
          <cell r="G300" t="str">
            <v>NATHAN</v>
          </cell>
        </row>
        <row r="301">
          <cell r="A301">
            <v>3133093880482</v>
          </cell>
          <cell r="B301" t="str">
            <v>DIGICARTES TOPOLOGIE 4+</v>
          </cell>
          <cell r="C301">
            <v>85</v>
          </cell>
          <cell r="D301">
            <v>3910</v>
          </cell>
          <cell r="E301">
            <v>0.16</v>
          </cell>
          <cell r="F301">
            <v>4536</v>
          </cell>
          <cell r="G301" t="str">
            <v>NATHAN</v>
          </cell>
        </row>
        <row r="302">
          <cell r="A302">
            <v>3133093880512</v>
          </cell>
          <cell r="B302" t="str">
            <v>DIGICARTES PHONOLOGIE 5+</v>
          </cell>
          <cell r="C302">
            <v>85</v>
          </cell>
          <cell r="D302">
            <v>3742</v>
          </cell>
          <cell r="E302">
            <v>0.16</v>
          </cell>
          <cell r="F302">
            <v>4341</v>
          </cell>
          <cell r="G302" t="str">
            <v>NATHAN</v>
          </cell>
        </row>
        <row r="303">
          <cell r="A303">
            <v>3133093880703</v>
          </cell>
          <cell r="B303" t="str">
            <v>DIGICARTES-TOPOLOGIE 3+</v>
          </cell>
          <cell r="C303">
            <v>85</v>
          </cell>
          <cell r="D303">
            <v>3742</v>
          </cell>
          <cell r="E303">
            <v>0.16</v>
          </cell>
          <cell r="F303">
            <v>4341</v>
          </cell>
          <cell r="G303" t="str">
            <v>NATHAN</v>
          </cell>
        </row>
        <row r="304">
          <cell r="A304">
            <v>3133093880659</v>
          </cell>
          <cell r="B304" t="str">
            <v>LOGICO PRIMO - NUMÉRATION MS</v>
          </cell>
          <cell r="C304">
            <v>82</v>
          </cell>
          <cell r="D304">
            <v>3960</v>
          </cell>
          <cell r="E304">
            <v>0.16</v>
          </cell>
          <cell r="F304">
            <v>4594</v>
          </cell>
          <cell r="G304" t="str">
            <v>NATHAN</v>
          </cell>
        </row>
        <row r="305">
          <cell r="A305" t="str">
            <v>3133093881069</v>
          </cell>
          <cell r="B305" t="str">
            <v>Logico - Numération GS</v>
          </cell>
          <cell r="D305">
            <v>3960</v>
          </cell>
          <cell r="E305">
            <v>0.16</v>
          </cell>
          <cell r="F305">
            <v>4594</v>
          </cell>
          <cell r="G305" t="str">
            <v>NATHAN</v>
          </cell>
        </row>
        <row r="306">
          <cell r="A306">
            <v>3133093880215</v>
          </cell>
          <cell r="B306" t="str">
            <v>LOGICO PRIMO - MATHÉMATIQUES GS</v>
          </cell>
          <cell r="C306">
            <v>82</v>
          </cell>
          <cell r="D306">
            <v>3960</v>
          </cell>
          <cell r="E306">
            <v>0.16</v>
          </cell>
          <cell r="F306">
            <v>4594</v>
          </cell>
          <cell r="G306" t="str">
            <v>NATHAN</v>
          </cell>
        </row>
        <row r="307">
          <cell r="A307">
            <v>3133093880345</v>
          </cell>
          <cell r="B307" t="str">
            <v>LOGICO PRIMO - TOPOLOGIE GS</v>
          </cell>
          <cell r="C307">
            <v>82</v>
          </cell>
          <cell r="D307">
            <v>3960</v>
          </cell>
          <cell r="E307">
            <v>0.16</v>
          </cell>
          <cell r="F307">
            <v>4594</v>
          </cell>
          <cell r="G307" t="str">
            <v>NATHAN</v>
          </cell>
        </row>
        <row r="308">
          <cell r="A308">
            <v>3133093880680</v>
          </cell>
          <cell r="B308" t="str">
            <v>LOGICO PRIMO - REPÉRAGE SPATIAL MS</v>
          </cell>
          <cell r="C308">
            <v>82</v>
          </cell>
          <cell r="D308">
            <v>3960</v>
          </cell>
          <cell r="E308">
            <v>0.16</v>
          </cell>
          <cell r="F308">
            <v>4594</v>
          </cell>
          <cell r="G308" t="str">
            <v>NATHAN</v>
          </cell>
        </row>
        <row r="309">
          <cell r="A309">
            <v>3133093880765</v>
          </cell>
          <cell r="B309" t="str">
            <v>LOGICO PRIMO - FORMES GÉOMÉTRIQUES MS</v>
          </cell>
          <cell r="C309">
            <v>82</v>
          </cell>
          <cell r="D309">
            <v>3960</v>
          </cell>
          <cell r="E309">
            <v>0.16</v>
          </cell>
          <cell r="F309">
            <v>4594</v>
          </cell>
          <cell r="G309" t="str">
            <v>NATHAN</v>
          </cell>
        </row>
        <row r="310">
          <cell r="A310">
            <v>3133093880901</v>
          </cell>
          <cell r="B310" t="str">
            <v>LOGICO PRIMO - MOTIFS GRAPHIQUES MS</v>
          </cell>
          <cell r="C310">
            <v>82</v>
          </cell>
          <cell r="D310">
            <v>3960</v>
          </cell>
          <cell r="E310">
            <v>0.16</v>
          </cell>
          <cell r="F310">
            <v>4594</v>
          </cell>
          <cell r="G310" t="str">
            <v>NATHAN</v>
          </cell>
        </row>
        <row r="311">
          <cell r="A311">
            <v>3133093065377</v>
          </cell>
          <cell r="B311" t="str">
            <v>LOGICO PRIMO - DÉCODAGE - CODAGE GS</v>
          </cell>
          <cell r="C311">
            <v>83</v>
          </cell>
          <cell r="D311">
            <v>3960</v>
          </cell>
          <cell r="E311">
            <v>0.16</v>
          </cell>
          <cell r="F311">
            <v>4594</v>
          </cell>
          <cell r="G311" t="str">
            <v>NATHAN</v>
          </cell>
        </row>
        <row r="312">
          <cell r="A312">
            <v>3133093880499</v>
          </cell>
          <cell r="B312" t="str">
            <v>LOGICO PRIMO - PHONOLOGIE MS</v>
          </cell>
          <cell r="C312">
            <v>82</v>
          </cell>
          <cell r="D312">
            <v>3960</v>
          </cell>
          <cell r="E312">
            <v>0.16</v>
          </cell>
          <cell r="F312">
            <v>4594</v>
          </cell>
          <cell r="G312" t="str">
            <v>NATHAN</v>
          </cell>
        </row>
        <row r="313">
          <cell r="A313">
            <v>3133093880062</v>
          </cell>
          <cell r="B313" t="str">
            <v>EV LOGICO PRIMO - LOT DE 4 SUPPORTS</v>
          </cell>
          <cell r="C313">
            <v>83</v>
          </cell>
          <cell r="D313">
            <v>10278</v>
          </cell>
          <cell r="E313">
            <v>0.16</v>
          </cell>
          <cell r="F313">
            <v>11922</v>
          </cell>
          <cell r="G313" t="str">
            <v>NATHAN</v>
          </cell>
        </row>
        <row r="314">
          <cell r="A314">
            <v>3133093880314</v>
          </cell>
          <cell r="B314" t="str">
            <v>LOGICO PRIMO - LE SUPPORT À L'UNITÉ</v>
          </cell>
          <cell r="C314">
            <v>83</v>
          </cell>
          <cell r="D314">
            <v>3538</v>
          </cell>
          <cell r="E314">
            <v>0.16</v>
          </cell>
          <cell r="F314">
            <v>4104</v>
          </cell>
          <cell r="G314" t="str">
            <v>NATHAN</v>
          </cell>
        </row>
        <row r="315">
          <cell r="A315">
            <v>3133093880567</v>
          </cell>
          <cell r="B315" t="str">
            <v>LOGICO PRIMO - SYLLABES ET MOTS GS</v>
          </cell>
          <cell r="C315">
            <v>83</v>
          </cell>
          <cell r="D315">
            <v>3960</v>
          </cell>
          <cell r="E315">
            <v>0.16</v>
          </cell>
          <cell r="F315">
            <v>4594</v>
          </cell>
          <cell r="G315" t="str">
            <v>NATHAN</v>
          </cell>
        </row>
        <row r="316">
          <cell r="A316">
            <v>3133093880840</v>
          </cell>
          <cell r="B316" t="str">
            <v>LOGICO PRIMO - LECTURE GS</v>
          </cell>
          <cell r="C316">
            <v>83</v>
          </cell>
          <cell r="D316">
            <v>3960</v>
          </cell>
          <cell r="E316">
            <v>0</v>
          </cell>
          <cell r="F316">
            <v>3960</v>
          </cell>
          <cell r="G316" t="str">
            <v>NATHAN</v>
          </cell>
        </row>
        <row r="317">
          <cell r="A317">
            <v>3133093880970</v>
          </cell>
          <cell r="B317" t="str">
            <v>LOGICO PRIMO - SYLLABES MS</v>
          </cell>
          <cell r="C317">
            <v>83</v>
          </cell>
          <cell r="D317">
            <v>3960</v>
          </cell>
          <cell r="E317">
            <v>0.16</v>
          </cell>
          <cell r="F317">
            <v>4594</v>
          </cell>
          <cell r="G317" t="str">
            <v>NATHAN</v>
          </cell>
        </row>
        <row r="318">
          <cell r="A318">
            <v>3133093430229</v>
          </cell>
          <cell r="B318" t="str">
            <v>FLEXIGAME - ANIMAUX &amp; TAILLES</v>
          </cell>
          <cell r="C318">
            <v>80</v>
          </cell>
          <cell r="D318">
            <v>4953</v>
          </cell>
          <cell r="E318">
            <v>0.16</v>
          </cell>
          <cell r="F318">
            <v>5745</v>
          </cell>
          <cell r="G318" t="str">
            <v>NATHAN</v>
          </cell>
        </row>
        <row r="319">
          <cell r="A319">
            <v>3133093430243</v>
          </cell>
          <cell r="B319" t="str">
            <v>FLEXIGAME - FRUITS, LÉGUMES &amp; COULEURS</v>
          </cell>
          <cell r="C319">
            <v>80</v>
          </cell>
          <cell r="D319">
            <v>4953</v>
          </cell>
          <cell r="E319">
            <v>0</v>
          </cell>
          <cell r="F319">
            <v>4953</v>
          </cell>
          <cell r="G319" t="str">
            <v>NATHAN</v>
          </cell>
        </row>
        <row r="320">
          <cell r="A320">
            <v>3133093051622</v>
          </cell>
          <cell r="B320" t="str">
            <v>BOÎTES DE TRI - LOT DE 2</v>
          </cell>
          <cell r="C320">
            <v>80</v>
          </cell>
          <cell r="D320">
            <v>2197</v>
          </cell>
          <cell r="E320">
            <v>0.16</v>
          </cell>
          <cell r="F320">
            <v>2549</v>
          </cell>
          <cell r="G320" t="str">
            <v>NATHAN</v>
          </cell>
        </row>
        <row r="321">
          <cell r="A321">
            <v>3133091247874</v>
          </cell>
          <cell r="B321" t="str">
            <v>PCF-GM-ENTRAINER LE CERVEAU C1</v>
          </cell>
          <cell r="C321">
            <v>81</v>
          </cell>
          <cell r="D321">
            <v>4222</v>
          </cell>
          <cell r="E321">
            <v>0</v>
          </cell>
          <cell r="F321">
            <v>4222</v>
          </cell>
          <cell r="G321" t="str">
            <v>NATHAN</v>
          </cell>
        </row>
        <row r="322">
          <cell r="A322">
            <v>3133091247676</v>
          </cell>
          <cell r="B322" t="str">
            <v>COFFRET ENTRAINER LE CERVEAU A RESISTER NON LECTEURS</v>
          </cell>
          <cell r="D322">
            <v>6089</v>
          </cell>
          <cell r="E322">
            <v>0.16</v>
          </cell>
          <cell r="F322">
            <v>7063</v>
          </cell>
          <cell r="G322" t="str">
            <v>NATHAN</v>
          </cell>
        </row>
        <row r="323">
          <cell r="A323">
            <v>3133093430250</v>
          </cell>
          <cell r="B323" t="str">
            <v>FLEXIGAME - FORMES &amp; COULEURS</v>
          </cell>
          <cell r="C323">
            <v>81</v>
          </cell>
          <cell r="D323">
            <v>4953</v>
          </cell>
          <cell r="E323">
            <v>0.16</v>
          </cell>
          <cell r="F323">
            <v>5745</v>
          </cell>
          <cell r="G323" t="str">
            <v>NATHAN</v>
          </cell>
        </row>
        <row r="324">
          <cell r="A324">
            <v>3133093430267</v>
          </cell>
          <cell r="B324" t="str">
            <v>FLEXIGAME - FORMES &amp; COULEURS</v>
          </cell>
          <cell r="C324">
            <v>81</v>
          </cell>
          <cell r="D324">
            <v>4196</v>
          </cell>
          <cell r="E324">
            <v>0</v>
          </cell>
          <cell r="F324">
            <v>4196</v>
          </cell>
          <cell r="G324" t="str">
            <v>NATHAN</v>
          </cell>
        </row>
        <row r="325">
          <cell r="A325">
            <v>3133093430014</v>
          </cell>
          <cell r="B325" t="str">
            <v>SUR UN ARBRE PERCHÉ</v>
          </cell>
          <cell r="C325">
            <v>70</v>
          </cell>
          <cell r="D325">
            <v>4729</v>
          </cell>
          <cell r="E325">
            <v>0</v>
          </cell>
          <cell r="F325">
            <v>4729</v>
          </cell>
          <cell r="G325" t="str">
            <v>NATHAN</v>
          </cell>
        </row>
        <row r="326">
          <cell r="A326">
            <v>3133093883704</v>
          </cell>
          <cell r="B326" t="str">
            <v>JEU DES COULEURS</v>
          </cell>
          <cell r="C326">
            <v>71</v>
          </cell>
          <cell r="D326">
            <v>8391</v>
          </cell>
          <cell r="E326">
            <v>0</v>
          </cell>
          <cell r="F326">
            <v>8391</v>
          </cell>
          <cell r="G326" t="str">
            <v>NATHAN</v>
          </cell>
        </row>
        <row r="327">
          <cell r="A327">
            <v>3133093423221</v>
          </cell>
          <cell r="B327" t="str">
            <v>ATELIER LA CHENILLE</v>
          </cell>
          <cell r="C327">
            <v>71</v>
          </cell>
          <cell r="D327">
            <v>5089</v>
          </cell>
          <cell r="E327">
            <v>0</v>
          </cell>
          <cell r="F327">
            <v>5089</v>
          </cell>
          <cell r="G327" t="str">
            <v>NATHAN</v>
          </cell>
        </row>
        <row r="328">
          <cell r="A328">
            <v>3133093430090</v>
          </cell>
          <cell r="B328" t="str">
            <v>SHIKACOLOR</v>
          </cell>
          <cell r="C328">
            <v>72</v>
          </cell>
          <cell r="D328">
            <v>5027</v>
          </cell>
          <cell r="E328">
            <v>0</v>
          </cell>
          <cell r="F328">
            <v>5027</v>
          </cell>
          <cell r="G328" t="str">
            <v>NATHAN</v>
          </cell>
        </row>
        <row r="329">
          <cell r="A329">
            <v>3133093430106</v>
          </cell>
          <cell r="B329" t="str">
            <v>COMPL. SHIKACOLOR 2 ENFANTS</v>
          </cell>
          <cell r="C329">
            <v>72</v>
          </cell>
          <cell r="D329">
            <v>1415</v>
          </cell>
          <cell r="E329">
            <v>0</v>
          </cell>
          <cell r="F329">
            <v>1415</v>
          </cell>
          <cell r="G329" t="str">
            <v>NATHAN</v>
          </cell>
        </row>
        <row r="330">
          <cell r="A330">
            <v>3133093430182</v>
          </cell>
          <cell r="B330" t="str">
            <v>EV 4ENF. SHIKACOLOR</v>
          </cell>
          <cell r="C330">
            <v>72</v>
          </cell>
          <cell r="D330">
            <v>6020</v>
          </cell>
          <cell r="E330">
            <v>0</v>
          </cell>
          <cell r="F330">
            <v>6020</v>
          </cell>
          <cell r="G330" t="str">
            <v>NATHAN</v>
          </cell>
        </row>
        <row r="331">
          <cell r="A331">
            <v>3133093371713</v>
          </cell>
          <cell r="B331" t="str">
            <v>JEUX DES PORTRAITS</v>
          </cell>
          <cell r="C331">
            <v>73</v>
          </cell>
          <cell r="D331">
            <v>5201</v>
          </cell>
          <cell r="E331">
            <v>0</v>
          </cell>
          <cell r="F331">
            <v>5201</v>
          </cell>
          <cell r="G331" t="str">
            <v>NATHAN</v>
          </cell>
        </row>
        <row r="332">
          <cell r="A332">
            <v>3133093423238</v>
          </cell>
          <cell r="B332" t="str">
            <v>QUADRICUBES</v>
          </cell>
          <cell r="C332">
            <v>73</v>
          </cell>
          <cell r="D332">
            <v>4171</v>
          </cell>
          <cell r="E332">
            <v>0</v>
          </cell>
          <cell r="F332">
            <v>4171</v>
          </cell>
          <cell r="G332" t="str">
            <v>NATHAN</v>
          </cell>
        </row>
        <row r="333">
          <cell r="A333">
            <v>3133093430212</v>
          </cell>
          <cell r="B333" t="str">
            <v>A LA BONNE PLACE</v>
          </cell>
          <cell r="C333">
            <v>74</v>
          </cell>
          <cell r="D333">
            <v>4581</v>
          </cell>
          <cell r="E333">
            <v>0</v>
          </cell>
          <cell r="F333">
            <v>4581</v>
          </cell>
          <cell r="G333" t="str">
            <v>NATHAN</v>
          </cell>
        </row>
        <row r="334">
          <cell r="A334" t="str">
            <v>3133093301581</v>
          </cell>
          <cell r="B334" t="str">
            <v>DéfiCubes - Les poissons</v>
          </cell>
          <cell r="D334">
            <v>2470</v>
          </cell>
          <cell r="E334">
            <v>0</v>
          </cell>
          <cell r="F334">
            <v>2470</v>
          </cell>
          <cell r="G334" t="str">
            <v>NATHAN</v>
          </cell>
        </row>
        <row r="335">
          <cell r="A335" t="str">
            <v>3133093301598</v>
          </cell>
          <cell r="B335" t="str">
            <v>DéfiCubes - Les arbres</v>
          </cell>
          <cell r="D335">
            <v>2470</v>
          </cell>
          <cell r="E335">
            <v>0</v>
          </cell>
          <cell r="F335">
            <v>2470</v>
          </cell>
          <cell r="G335" t="str">
            <v>NATHAN</v>
          </cell>
        </row>
        <row r="336">
          <cell r="A336" t="str">
            <v>3133093301604</v>
          </cell>
          <cell r="B336" t="str">
            <v>DéfiCubes - Perspectives</v>
          </cell>
          <cell r="D336">
            <v>2470</v>
          </cell>
          <cell r="E336">
            <v>0</v>
          </cell>
          <cell r="F336">
            <v>2470</v>
          </cell>
          <cell r="G336" t="str">
            <v>NATHAN</v>
          </cell>
        </row>
        <row r="337">
          <cell r="A337" t="str">
            <v>3133093301680</v>
          </cell>
          <cell r="B337" t="str">
            <v>EV Déficubes - Lot de 3</v>
          </cell>
          <cell r="D337">
            <v>6641</v>
          </cell>
          <cell r="E337">
            <v>0.16</v>
          </cell>
          <cell r="F337">
            <v>7704</v>
          </cell>
          <cell r="G337" t="str">
            <v>NATHAN</v>
          </cell>
        </row>
        <row r="338">
          <cell r="A338" t="str">
            <v>3133093431479</v>
          </cell>
          <cell r="B338" t="str">
            <v>Labycubes</v>
          </cell>
          <cell r="D338">
            <v>4941</v>
          </cell>
          <cell r="E338">
            <v>0</v>
          </cell>
          <cell r="F338">
            <v>4941</v>
          </cell>
          <cell r="G338" t="str">
            <v>NATHAN</v>
          </cell>
        </row>
        <row r="339">
          <cell r="A339">
            <v>3133093871619</v>
          </cell>
          <cell r="B339" t="str">
            <v>LUDITAB - TAILLE</v>
          </cell>
          <cell r="C339">
            <v>75</v>
          </cell>
          <cell r="D339">
            <v>1725</v>
          </cell>
          <cell r="E339">
            <v>0.16</v>
          </cell>
          <cell r="F339">
            <v>2001</v>
          </cell>
          <cell r="G339" t="str">
            <v>NATHAN</v>
          </cell>
        </row>
        <row r="340">
          <cell r="A340">
            <v>3133093871626</v>
          </cell>
          <cell r="B340" t="str">
            <v>LUDITAB-REPÉRAGE DANS L'ESPACE</v>
          </cell>
          <cell r="C340">
            <v>75</v>
          </cell>
          <cell r="D340">
            <v>1725</v>
          </cell>
          <cell r="E340">
            <v>0</v>
          </cell>
          <cell r="F340">
            <v>1725</v>
          </cell>
          <cell r="G340" t="str">
            <v>NATHAN</v>
          </cell>
        </row>
        <row r="341">
          <cell r="A341">
            <v>3133093871695</v>
          </cell>
          <cell r="B341" t="str">
            <v>LUDITAB - FORMES GÉOMÉTRIQUES</v>
          </cell>
          <cell r="C341">
            <v>75</v>
          </cell>
          <cell r="D341">
            <v>1750</v>
          </cell>
          <cell r="E341">
            <v>0</v>
          </cell>
          <cell r="F341">
            <v>1750</v>
          </cell>
          <cell r="G341" t="str">
            <v>NATHAN</v>
          </cell>
        </row>
        <row r="342">
          <cell r="A342">
            <v>3133093871701</v>
          </cell>
          <cell r="B342" t="str">
            <v>LUDITAB - NUMÉRATION</v>
          </cell>
          <cell r="C342">
            <v>75</v>
          </cell>
          <cell r="D342">
            <v>1800</v>
          </cell>
          <cell r="E342">
            <v>0.16</v>
          </cell>
          <cell r="F342">
            <v>2088</v>
          </cell>
          <cell r="G342" t="str">
            <v>NATHAN</v>
          </cell>
        </row>
        <row r="343">
          <cell r="A343">
            <v>3133093871718</v>
          </cell>
          <cell r="B343" t="str">
            <v>EV PUZZLES LOGIQUES X4</v>
          </cell>
          <cell r="C343">
            <v>75</v>
          </cell>
          <cell r="D343">
            <v>6207</v>
          </cell>
          <cell r="E343">
            <v>0.16</v>
          </cell>
          <cell r="F343">
            <v>7200</v>
          </cell>
          <cell r="G343" t="str">
            <v>NATHAN</v>
          </cell>
        </row>
        <row r="344">
          <cell r="A344">
            <v>3133093451286</v>
          </cell>
          <cell r="B344" t="str">
            <v>ATELIER LUDITAB - LES LUTINS</v>
          </cell>
          <cell r="C344">
            <v>76</v>
          </cell>
          <cell r="D344">
            <v>5152</v>
          </cell>
          <cell r="E344">
            <v>0.16</v>
          </cell>
          <cell r="F344">
            <v>5976</v>
          </cell>
          <cell r="G344" t="str">
            <v>NATHAN</v>
          </cell>
        </row>
        <row r="345">
          <cell r="A345" t="str">
            <v>3133093451309</v>
          </cell>
          <cell r="B345" t="str">
            <v>At. Luditab-Le manège</v>
          </cell>
          <cell r="D345">
            <v>5152</v>
          </cell>
          <cell r="E345">
            <v>0.16</v>
          </cell>
          <cell r="F345">
            <v>5976</v>
          </cell>
          <cell r="G345" t="str">
            <v>NATHAN</v>
          </cell>
        </row>
        <row r="346">
          <cell r="A346">
            <v>3133093451262</v>
          </cell>
          <cell r="B346" t="str">
            <v>ATELIER LUDITAB - LA RUE</v>
          </cell>
          <cell r="C346">
            <v>78</v>
          </cell>
          <cell r="D346">
            <v>5152</v>
          </cell>
          <cell r="E346">
            <v>0.16</v>
          </cell>
          <cell r="F346">
            <v>5976</v>
          </cell>
          <cell r="G346" t="str">
            <v>NATHAN</v>
          </cell>
        </row>
        <row r="347">
          <cell r="A347">
            <v>3133093451279</v>
          </cell>
          <cell r="B347" t="str">
            <v>ATELIER LUDITAB - L'AQUARIUM</v>
          </cell>
          <cell r="C347">
            <v>77</v>
          </cell>
          <cell r="D347">
            <v>5152</v>
          </cell>
          <cell r="E347">
            <v>0.16</v>
          </cell>
          <cell r="F347">
            <v>5976</v>
          </cell>
          <cell r="G347" t="str">
            <v>NATHAN</v>
          </cell>
        </row>
        <row r="348">
          <cell r="A348" t="str">
            <v>3133093451293</v>
          </cell>
          <cell r="B348" t="str">
            <v>At. Luditab-Reflets dans l'eau</v>
          </cell>
          <cell r="D348">
            <v>5152</v>
          </cell>
          <cell r="E348">
            <v>0.16</v>
          </cell>
          <cell r="F348">
            <v>5976</v>
          </cell>
          <cell r="G348" t="str">
            <v>NATHAN</v>
          </cell>
        </row>
        <row r="349">
          <cell r="A349">
            <v>3133093880857</v>
          </cell>
          <cell r="B349" t="str">
            <v>EDUCARTES - LEXICO</v>
          </cell>
          <cell r="C349">
            <v>86</v>
          </cell>
          <cell r="D349">
            <v>1341</v>
          </cell>
          <cell r="E349">
            <v>0</v>
          </cell>
          <cell r="F349">
            <v>1341</v>
          </cell>
          <cell r="G349" t="str">
            <v>NATHAN</v>
          </cell>
        </row>
        <row r="350">
          <cell r="A350">
            <v>3133093880864</v>
          </cell>
          <cell r="B350" t="str">
            <v>EDUCARTES - ANIMOTS</v>
          </cell>
          <cell r="C350">
            <v>86</v>
          </cell>
          <cell r="D350">
            <v>1341</v>
          </cell>
          <cell r="E350">
            <v>0.16</v>
          </cell>
          <cell r="F350">
            <v>1556</v>
          </cell>
          <cell r="G350" t="str">
            <v>NATHAN</v>
          </cell>
        </row>
        <row r="351">
          <cell r="A351">
            <v>3133093880871</v>
          </cell>
          <cell r="B351" t="str">
            <v>EDUCARTES - LES NOMBRES</v>
          </cell>
          <cell r="C351">
            <v>86</v>
          </cell>
          <cell r="D351">
            <v>1341</v>
          </cell>
          <cell r="E351">
            <v>0.16</v>
          </cell>
          <cell r="F351">
            <v>1556</v>
          </cell>
          <cell r="G351" t="str">
            <v>NATHAN</v>
          </cell>
        </row>
        <row r="352">
          <cell r="A352">
            <v>3133093880888</v>
          </cell>
          <cell r="B352" t="str">
            <v>EDUCARTES - LES MÉTIERS</v>
          </cell>
          <cell r="C352">
            <v>86</v>
          </cell>
          <cell r="D352">
            <v>1341</v>
          </cell>
          <cell r="E352">
            <v>0.16</v>
          </cell>
          <cell r="F352">
            <v>1556</v>
          </cell>
          <cell r="G352" t="str">
            <v>NATHAN</v>
          </cell>
        </row>
        <row r="353">
          <cell r="A353">
            <v>3133093320131</v>
          </cell>
          <cell r="B353" t="str">
            <v>LES BONNES MANIÈRES À L'ÉCOLE</v>
          </cell>
          <cell r="C353">
            <v>87</v>
          </cell>
          <cell r="D353">
            <v>4779</v>
          </cell>
          <cell r="E353">
            <v>0.16</v>
          </cell>
          <cell r="F353">
            <v>5544</v>
          </cell>
          <cell r="G353" t="str">
            <v>NATHAN</v>
          </cell>
        </row>
        <row r="354">
          <cell r="A354">
            <v>3133093790767</v>
          </cell>
          <cell r="B354" t="str">
            <v>MISSION FORÊT PROPRE</v>
          </cell>
          <cell r="C354">
            <v>87</v>
          </cell>
          <cell r="D354">
            <v>5027</v>
          </cell>
          <cell r="E354">
            <v>0.16</v>
          </cell>
          <cell r="F354">
            <v>5831</v>
          </cell>
          <cell r="G354" t="str">
            <v>NATHAN</v>
          </cell>
        </row>
        <row r="355">
          <cell r="A355">
            <v>3133093790774</v>
          </cell>
          <cell r="B355" t="str">
            <v>EN ROUTE POUR L'ÉCOLE</v>
          </cell>
          <cell r="C355">
            <v>87</v>
          </cell>
          <cell r="D355">
            <v>4581</v>
          </cell>
          <cell r="E355">
            <v>0.16</v>
          </cell>
          <cell r="F355">
            <v>5314</v>
          </cell>
          <cell r="G355" t="str">
            <v>NATHAN</v>
          </cell>
        </row>
        <row r="356">
          <cell r="A356">
            <v>3133093320117</v>
          </cell>
          <cell r="B356" t="str">
            <v>TRIOLUD - VOCABULAIRE 2</v>
          </cell>
          <cell r="C356">
            <v>88</v>
          </cell>
          <cell r="D356">
            <v>4332</v>
          </cell>
          <cell r="E356">
            <v>0.16</v>
          </cell>
          <cell r="F356">
            <v>5025</v>
          </cell>
          <cell r="G356" t="str">
            <v>NATHAN</v>
          </cell>
        </row>
        <row r="357">
          <cell r="A357">
            <v>3133093320124</v>
          </cell>
          <cell r="B357" t="str">
            <v>TRIOLUD - VOCABULAIRE 1</v>
          </cell>
          <cell r="C357">
            <v>88</v>
          </cell>
          <cell r="D357">
            <v>4332</v>
          </cell>
          <cell r="E357">
            <v>0.16</v>
          </cell>
          <cell r="F357">
            <v>5025</v>
          </cell>
          <cell r="G357" t="str">
            <v>NATHAN</v>
          </cell>
        </row>
        <row r="358">
          <cell r="A358">
            <v>3133093320155</v>
          </cell>
          <cell r="B358" t="str">
            <v>EV TRIOLUD LANGAGE VOCABULAIRE 1&amp;2</v>
          </cell>
          <cell r="C358">
            <v>88</v>
          </cell>
          <cell r="D358">
            <v>7758</v>
          </cell>
          <cell r="E358">
            <v>0.16</v>
          </cell>
          <cell r="F358">
            <v>8999</v>
          </cell>
          <cell r="G358" t="str">
            <v>NATHAN</v>
          </cell>
        </row>
        <row r="359">
          <cell r="A359">
            <v>3133093791054</v>
          </cell>
          <cell r="B359" t="str">
            <v>TRIOLUD-FORMES ET GRANDEURS 1</v>
          </cell>
          <cell r="C359">
            <v>89</v>
          </cell>
          <cell r="D359">
            <v>4332</v>
          </cell>
          <cell r="E359">
            <v>0.16</v>
          </cell>
          <cell r="F359">
            <v>5025</v>
          </cell>
          <cell r="G359" t="str">
            <v>NATHAN</v>
          </cell>
        </row>
        <row r="360">
          <cell r="A360">
            <v>3133093791061</v>
          </cell>
          <cell r="B360" t="str">
            <v>TRIOLUD-FORMES ET GRANDEURS 2</v>
          </cell>
          <cell r="C360">
            <v>89</v>
          </cell>
          <cell r="D360">
            <v>4332</v>
          </cell>
          <cell r="E360">
            <v>0.16</v>
          </cell>
          <cell r="F360">
            <v>5025</v>
          </cell>
          <cell r="G360" t="str">
            <v>NATHAN</v>
          </cell>
        </row>
        <row r="361">
          <cell r="A361">
            <v>3133093791085</v>
          </cell>
          <cell r="B361" t="str">
            <v>EV TRIOLUD FORMES ET GRANDEUR  1 &amp; 2</v>
          </cell>
          <cell r="C361">
            <v>89</v>
          </cell>
          <cell r="D361">
            <v>7758</v>
          </cell>
          <cell r="E361">
            <v>0.16</v>
          </cell>
          <cell r="F361">
            <v>8999</v>
          </cell>
          <cell r="G361" t="str">
            <v>NATHAN</v>
          </cell>
        </row>
        <row r="362">
          <cell r="A362">
            <v>3133093722720</v>
          </cell>
          <cell r="B362" t="str">
            <v>COMBINÉ CUISINE CLOROFILE</v>
          </cell>
          <cell r="C362">
            <v>258</v>
          </cell>
          <cell r="D362">
            <v>45309</v>
          </cell>
          <cell r="E362">
            <v>0.16</v>
          </cell>
          <cell r="F362">
            <v>52558</v>
          </cell>
          <cell r="G362" t="str">
            <v>NATHAN</v>
          </cell>
        </row>
        <row r="363">
          <cell r="A363">
            <v>3133093712059</v>
          </cell>
          <cell r="B363" t="str">
            <v>TABLE VITAMINE</v>
          </cell>
          <cell r="C363">
            <v>257</v>
          </cell>
          <cell r="D363">
            <v>20482</v>
          </cell>
          <cell r="E363">
            <v>0.16</v>
          </cell>
          <cell r="F363">
            <v>23759</v>
          </cell>
          <cell r="G363" t="str">
            <v>NATHAN</v>
          </cell>
        </row>
        <row r="364">
          <cell r="A364">
            <v>3133093712066</v>
          </cell>
          <cell r="B364" t="str">
            <v>TABOURETS VITAMINE</v>
          </cell>
          <cell r="C364">
            <v>257</v>
          </cell>
          <cell r="D364">
            <v>14710</v>
          </cell>
          <cell r="E364">
            <v>0.16</v>
          </cell>
          <cell r="F364">
            <v>17064</v>
          </cell>
          <cell r="G364" t="str">
            <v>NATHAN</v>
          </cell>
        </row>
        <row r="365">
          <cell r="A365">
            <v>3133093712073</v>
          </cell>
          <cell r="B365" t="str">
            <v>EV VITAMINE TABLE+4 TABOURETS</v>
          </cell>
          <cell r="C365">
            <v>257</v>
          </cell>
          <cell r="D365">
            <v>44316</v>
          </cell>
          <cell r="E365">
            <v>0.16</v>
          </cell>
          <cell r="F365">
            <v>51407</v>
          </cell>
          <cell r="G365" t="str">
            <v>NATHAN</v>
          </cell>
        </row>
        <row r="366">
          <cell r="A366">
            <v>3133093712288</v>
          </cell>
          <cell r="B366" t="str">
            <v>CHAISE HAUTE VITAMINE</v>
          </cell>
          <cell r="C366">
            <v>257</v>
          </cell>
          <cell r="D366">
            <v>16696</v>
          </cell>
          <cell r="E366">
            <v>0.16</v>
          </cell>
          <cell r="F366">
            <v>19367</v>
          </cell>
          <cell r="G366" t="str">
            <v>NATHAN</v>
          </cell>
        </row>
        <row r="367">
          <cell r="A367">
            <v>3133093722706</v>
          </cell>
          <cell r="B367" t="str">
            <v>COMBINÉ LINGERIE CLOROFILE</v>
          </cell>
          <cell r="C367">
            <v>259</v>
          </cell>
          <cell r="D367">
            <v>44067</v>
          </cell>
          <cell r="E367">
            <v>0.16</v>
          </cell>
          <cell r="F367">
            <v>51118</v>
          </cell>
          <cell r="G367" t="str">
            <v>NATHAN</v>
          </cell>
        </row>
        <row r="368">
          <cell r="A368">
            <v>3133093722713</v>
          </cell>
          <cell r="B368" t="str">
            <v>COMBINÉ TOILETTE CLOROFILE</v>
          </cell>
          <cell r="C368">
            <v>259</v>
          </cell>
          <cell r="D368">
            <v>37737</v>
          </cell>
          <cell r="E368">
            <v>0.16</v>
          </cell>
          <cell r="F368">
            <v>43775</v>
          </cell>
          <cell r="G368" t="str">
            <v>NATHAN</v>
          </cell>
        </row>
        <row r="369">
          <cell r="A369">
            <v>3133093712042</v>
          </cell>
          <cell r="B369" t="str">
            <v>EVIER VITAMINE</v>
          </cell>
          <cell r="C369">
            <v>256</v>
          </cell>
          <cell r="D369">
            <v>26813</v>
          </cell>
          <cell r="E369">
            <v>0.16</v>
          </cell>
          <cell r="F369">
            <v>31103</v>
          </cell>
          <cell r="G369" t="str">
            <v>NATHAN</v>
          </cell>
        </row>
        <row r="370">
          <cell r="A370">
            <v>3133093712127</v>
          </cell>
          <cell r="B370" t="str">
            <v>CUISINIERE VITAMINE</v>
          </cell>
          <cell r="C370">
            <v>256</v>
          </cell>
          <cell r="D370">
            <v>28054</v>
          </cell>
          <cell r="E370">
            <v>0.16</v>
          </cell>
          <cell r="F370">
            <v>32543</v>
          </cell>
          <cell r="G370" t="str">
            <v>NATHAN</v>
          </cell>
        </row>
        <row r="371">
          <cell r="A371">
            <v>3133093712141</v>
          </cell>
          <cell r="B371" t="str">
            <v>MACHINE A LAVER VITAMINE</v>
          </cell>
          <cell r="C371">
            <v>256</v>
          </cell>
          <cell r="D371">
            <v>29916</v>
          </cell>
          <cell r="E371">
            <v>0.16</v>
          </cell>
          <cell r="F371">
            <v>34703</v>
          </cell>
          <cell r="G371" t="str">
            <v>NATHAN</v>
          </cell>
        </row>
        <row r="372">
          <cell r="A372">
            <v>3133093712202</v>
          </cell>
          <cell r="B372" t="str">
            <v>MEUBLE DE RANGEMENT VITAMINE</v>
          </cell>
          <cell r="C372">
            <v>256</v>
          </cell>
          <cell r="D372">
            <v>29420</v>
          </cell>
          <cell r="E372">
            <v>0.16</v>
          </cell>
          <cell r="F372">
            <v>34127</v>
          </cell>
          <cell r="G372" t="str">
            <v>NATHAN</v>
          </cell>
        </row>
        <row r="373">
          <cell r="A373">
            <v>3133093994387</v>
          </cell>
          <cell r="B373" t="str">
            <v>EV ENSEMBLE CUISINE VITAMINE 2</v>
          </cell>
          <cell r="C373">
            <v>256</v>
          </cell>
          <cell r="D373">
            <v>101417</v>
          </cell>
          <cell r="E373">
            <v>0.16</v>
          </cell>
          <cell r="F373">
            <v>117644</v>
          </cell>
          <cell r="G373" t="str">
            <v>NATHAN</v>
          </cell>
        </row>
        <row r="374">
          <cell r="A374">
            <v>3133093712257</v>
          </cell>
          <cell r="B374" t="str">
            <v>MEUBLE DE TOILETTE VITAMINE</v>
          </cell>
          <cell r="C374">
            <v>257</v>
          </cell>
          <cell r="D374">
            <v>29171</v>
          </cell>
          <cell r="E374">
            <v>0.16</v>
          </cell>
          <cell r="F374">
            <v>33838</v>
          </cell>
          <cell r="G374" t="str">
            <v>NATHAN</v>
          </cell>
        </row>
        <row r="375">
          <cell r="A375">
            <v>3133093712264</v>
          </cell>
          <cell r="B375" t="str">
            <v>LIT VITAMINE</v>
          </cell>
          <cell r="C375">
            <v>257</v>
          </cell>
          <cell r="D375">
            <v>15517</v>
          </cell>
          <cell r="E375">
            <v>0.16</v>
          </cell>
          <cell r="F375">
            <v>18000</v>
          </cell>
          <cell r="G375" t="str">
            <v>NATHAN</v>
          </cell>
        </row>
        <row r="376">
          <cell r="A376">
            <v>3133093712400</v>
          </cell>
          <cell r="B376" t="str">
            <v>RANGE-TOUT VITAMINE</v>
          </cell>
          <cell r="C376">
            <v>257</v>
          </cell>
          <cell r="D376">
            <v>29420</v>
          </cell>
          <cell r="E376">
            <v>0.16</v>
          </cell>
          <cell r="F376">
            <v>34127</v>
          </cell>
          <cell r="G376" t="str">
            <v>NATHAN</v>
          </cell>
        </row>
        <row r="377">
          <cell r="A377">
            <v>3133093713490</v>
          </cell>
          <cell r="B377" t="str">
            <v>COMBINÉ CUISINE STUDIO</v>
          </cell>
          <cell r="C377">
            <v>260</v>
          </cell>
          <cell r="D377">
            <v>54991</v>
          </cell>
          <cell r="E377">
            <v>0.16</v>
          </cell>
          <cell r="F377">
            <v>63790</v>
          </cell>
          <cell r="G377" t="str">
            <v>NATHAN</v>
          </cell>
        </row>
        <row r="378">
          <cell r="A378">
            <v>3133093713506</v>
          </cell>
          <cell r="B378" t="str">
            <v>COMBINÉ CHAMBRE STUDIO</v>
          </cell>
          <cell r="C378">
            <v>261</v>
          </cell>
          <cell r="D378">
            <v>45060</v>
          </cell>
          <cell r="E378">
            <v>0.16</v>
          </cell>
          <cell r="F378">
            <v>52270</v>
          </cell>
          <cell r="G378" t="str">
            <v>NATHAN</v>
          </cell>
        </row>
        <row r="379">
          <cell r="A379">
            <v>3133093713513</v>
          </cell>
          <cell r="B379" t="str">
            <v>TABLE STUDIO</v>
          </cell>
          <cell r="C379">
            <v>261</v>
          </cell>
          <cell r="D379">
            <v>20482</v>
          </cell>
          <cell r="E379">
            <v>0.16</v>
          </cell>
          <cell r="F379">
            <v>23759</v>
          </cell>
          <cell r="G379" t="str">
            <v>NATHAN</v>
          </cell>
        </row>
        <row r="380">
          <cell r="A380">
            <v>3133093713520</v>
          </cell>
          <cell r="B380" t="str">
            <v>TABOURETS STUDIO - LOT DE 2</v>
          </cell>
          <cell r="C380">
            <v>261</v>
          </cell>
          <cell r="D380">
            <v>15330</v>
          </cell>
          <cell r="E380">
            <v>0.16</v>
          </cell>
          <cell r="F380">
            <v>17783</v>
          </cell>
          <cell r="G380" t="str">
            <v>NATHAN</v>
          </cell>
        </row>
        <row r="381">
          <cell r="A381">
            <v>3133093713537</v>
          </cell>
          <cell r="B381" t="str">
            <v>EV TABLE STUDIO + 4 TABOURETS</v>
          </cell>
          <cell r="C381">
            <v>261</v>
          </cell>
          <cell r="D381">
            <v>45433</v>
          </cell>
          <cell r="E381">
            <v>0.16</v>
          </cell>
          <cell r="F381">
            <v>52702</v>
          </cell>
          <cell r="G381" t="str">
            <v>NATHAN</v>
          </cell>
        </row>
        <row r="382">
          <cell r="A382">
            <v>3133093708243</v>
          </cell>
          <cell r="B382" t="str">
            <v>COMBINE CUISINE COMPACTE</v>
          </cell>
          <cell r="C382">
            <v>262</v>
          </cell>
          <cell r="D382">
            <v>53626</v>
          </cell>
          <cell r="E382">
            <v>0.16</v>
          </cell>
          <cell r="F382">
            <v>62206</v>
          </cell>
          <cell r="G382" t="str">
            <v>NATHAN</v>
          </cell>
        </row>
        <row r="383">
          <cell r="A383">
            <v>3133093709905</v>
          </cell>
          <cell r="B383" t="str">
            <v>EXTRA GARDE-MANGER</v>
          </cell>
          <cell r="C383">
            <v>262</v>
          </cell>
          <cell r="D383">
            <v>24268</v>
          </cell>
          <cell r="E383">
            <v>0.16</v>
          </cell>
          <cell r="F383">
            <v>28151</v>
          </cell>
          <cell r="G383" t="str">
            <v>NATHAN</v>
          </cell>
        </row>
        <row r="384">
          <cell r="A384">
            <v>3133093709929</v>
          </cell>
          <cell r="B384" t="str">
            <v>GRILLE MURALE RANGEMENT</v>
          </cell>
          <cell r="C384">
            <v>262</v>
          </cell>
          <cell r="D384">
            <v>12910</v>
          </cell>
          <cell r="E384">
            <v>0.16</v>
          </cell>
          <cell r="F384">
            <v>14976</v>
          </cell>
          <cell r="G384" t="str">
            <v>NATHAN</v>
          </cell>
        </row>
        <row r="385">
          <cell r="A385">
            <v>3133093711915</v>
          </cell>
          <cell r="B385" t="str">
            <v>ARMOIRE GAMME COMPACTE</v>
          </cell>
          <cell r="C385">
            <v>262</v>
          </cell>
          <cell r="D385">
            <v>36619</v>
          </cell>
          <cell r="E385">
            <v>0.16</v>
          </cell>
          <cell r="F385">
            <v>42478</v>
          </cell>
          <cell r="G385" t="str">
            <v>NATHAN</v>
          </cell>
        </row>
        <row r="386">
          <cell r="A386">
            <v>3133093709912</v>
          </cell>
          <cell r="B386" t="str">
            <v>MEUBLE DE TOILETTE</v>
          </cell>
          <cell r="C386">
            <v>263</v>
          </cell>
          <cell r="D386">
            <v>34757</v>
          </cell>
          <cell r="E386">
            <v>0.16</v>
          </cell>
          <cell r="F386">
            <v>40318</v>
          </cell>
          <cell r="G386" t="str">
            <v>NATHAN</v>
          </cell>
        </row>
        <row r="387">
          <cell r="A387">
            <v>3133093711922</v>
          </cell>
          <cell r="B387" t="str">
            <v>LITS SUPERPOSÉS GAMME COMPACTE</v>
          </cell>
          <cell r="C387">
            <v>263</v>
          </cell>
          <cell r="D387">
            <v>24703</v>
          </cell>
          <cell r="E387">
            <v>0.16</v>
          </cell>
          <cell r="F387">
            <v>28655</v>
          </cell>
          <cell r="G387" t="str">
            <v>NATHAN</v>
          </cell>
        </row>
        <row r="388">
          <cell r="A388">
            <v>3133093712301</v>
          </cell>
          <cell r="B388" t="str">
            <v>COIFFEUSE</v>
          </cell>
          <cell r="C388">
            <v>263</v>
          </cell>
          <cell r="D388">
            <v>26565</v>
          </cell>
          <cell r="E388">
            <v>0.16</v>
          </cell>
          <cell r="F388">
            <v>30815</v>
          </cell>
          <cell r="G388" t="str">
            <v>NATHAN</v>
          </cell>
        </row>
        <row r="389">
          <cell r="A389">
            <v>3133093712318</v>
          </cell>
          <cell r="B389" t="str">
            <v>COMBINE LINGERIE</v>
          </cell>
          <cell r="C389">
            <v>263</v>
          </cell>
          <cell r="D389">
            <v>34509</v>
          </cell>
          <cell r="E389">
            <v>0.16</v>
          </cell>
          <cell r="F389">
            <v>40030</v>
          </cell>
          <cell r="G389" t="str">
            <v>NATHAN</v>
          </cell>
        </row>
        <row r="390">
          <cell r="A390">
            <v>3133093708076</v>
          </cell>
          <cell r="B390" t="str">
            <v>TABLE RECTANGULAIRE TRADITION</v>
          </cell>
          <cell r="C390">
            <v>264</v>
          </cell>
          <cell r="D390">
            <v>18372</v>
          </cell>
          <cell r="E390">
            <v>0.16</v>
          </cell>
          <cell r="F390">
            <v>21312</v>
          </cell>
          <cell r="G390" t="str">
            <v>NATHAN</v>
          </cell>
        </row>
        <row r="391">
          <cell r="A391">
            <v>3133093708083</v>
          </cell>
          <cell r="B391" t="str">
            <v>TABOURETS TRADITION</v>
          </cell>
          <cell r="C391">
            <v>264</v>
          </cell>
          <cell r="D391">
            <v>16075</v>
          </cell>
          <cell r="E391">
            <v>0.16</v>
          </cell>
          <cell r="F391">
            <v>18647</v>
          </cell>
          <cell r="G391" t="str">
            <v>NATHAN</v>
          </cell>
        </row>
        <row r="392">
          <cell r="A392">
            <v>3133093708090</v>
          </cell>
          <cell r="B392" t="str">
            <v>BANC TRADITION</v>
          </cell>
          <cell r="C392">
            <v>264</v>
          </cell>
          <cell r="D392">
            <v>14710</v>
          </cell>
          <cell r="E392">
            <v>0.16</v>
          </cell>
          <cell r="F392">
            <v>17064</v>
          </cell>
          <cell r="G392" t="str">
            <v>NATHAN</v>
          </cell>
        </row>
        <row r="393">
          <cell r="A393">
            <v>3133093708205</v>
          </cell>
          <cell r="B393" t="str">
            <v>BUFFET TRADITION</v>
          </cell>
          <cell r="C393">
            <v>264</v>
          </cell>
          <cell r="D393">
            <v>26689</v>
          </cell>
          <cell r="E393">
            <v>0.16</v>
          </cell>
          <cell r="F393">
            <v>30959</v>
          </cell>
          <cell r="G393" t="str">
            <v>NATHAN</v>
          </cell>
        </row>
        <row r="394">
          <cell r="A394">
            <v>3133093708229</v>
          </cell>
          <cell r="B394" t="str">
            <v>EV CUISINE TRADITION 2</v>
          </cell>
          <cell r="C394">
            <v>264</v>
          </cell>
          <cell r="D394">
            <v>43447</v>
          </cell>
          <cell r="E394">
            <v>0.16</v>
          </cell>
          <cell r="F394">
            <v>50399</v>
          </cell>
          <cell r="G394" t="str">
            <v>NATHAN</v>
          </cell>
        </row>
        <row r="395">
          <cell r="A395">
            <v>3133093708236</v>
          </cell>
          <cell r="B395" t="str">
            <v>COMBINE CUISINE TRADITION</v>
          </cell>
          <cell r="C395">
            <v>264</v>
          </cell>
          <cell r="D395">
            <v>63805</v>
          </cell>
          <cell r="E395">
            <v>0.16</v>
          </cell>
          <cell r="F395">
            <v>74014</v>
          </cell>
          <cell r="G395" t="str">
            <v>NATHAN</v>
          </cell>
        </row>
        <row r="396">
          <cell r="A396">
            <v>3133093708250</v>
          </cell>
          <cell r="B396" t="str">
            <v>EV CUISINE &amp; BUFFET TRADITION</v>
          </cell>
          <cell r="C396">
            <v>264</v>
          </cell>
          <cell r="D396">
            <v>80438</v>
          </cell>
          <cell r="E396">
            <v>0.16</v>
          </cell>
          <cell r="F396">
            <v>93308</v>
          </cell>
          <cell r="G396" t="str">
            <v>NATHAN</v>
          </cell>
        </row>
        <row r="397">
          <cell r="A397">
            <v>3133093331809</v>
          </cell>
          <cell r="B397" t="str">
            <v>COUETTE</v>
          </cell>
          <cell r="C397">
            <v>265</v>
          </cell>
          <cell r="D397">
            <v>3811</v>
          </cell>
          <cell r="E397">
            <v>0.16</v>
          </cell>
          <cell r="F397">
            <v>4421</v>
          </cell>
          <cell r="G397" t="str">
            <v>NATHAN</v>
          </cell>
        </row>
        <row r="398">
          <cell r="A398">
            <v>3133093711311</v>
          </cell>
          <cell r="B398" t="str">
            <v>LIT TRADITION</v>
          </cell>
          <cell r="C398">
            <v>265</v>
          </cell>
          <cell r="D398">
            <v>17441</v>
          </cell>
          <cell r="E398">
            <v>0.16</v>
          </cell>
          <cell r="F398">
            <v>20232</v>
          </cell>
          <cell r="G398" t="str">
            <v>NATHAN</v>
          </cell>
        </row>
        <row r="399">
          <cell r="A399">
            <v>3133093711335</v>
          </cell>
          <cell r="B399" t="str">
            <v>COMMODE A LANGER TRADITION</v>
          </cell>
          <cell r="C399">
            <v>265</v>
          </cell>
          <cell r="D399">
            <v>29420</v>
          </cell>
          <cell r="E399">
            <v>0.16</v>
          </cell>
          <cell r="F399">
            <v>34127</v>
          </cell>
          <cell r="G399" t="str">
            <v>NATHAN</v>
          </cell>
        </row>
        <row r="400">
          <cell r="A400" t="str">
            <v>3133093711946</v>
          </cell>
          <cell r="B400" t="str">
            <v>EV lit+commo langer+couette</v>
          </cell>
          <cell r="C400" t="e">
            <v>#N/A</v>
          </cell>
          <cell r="D400">
            <v>44688</v>
          </cell>
          <cell r="E400">
            <v>0.16</v>
          </cell>
          <cell r="F400">
            <v>51838</v>
          </cell>
          <cell r="G400" t="str">
            <v>NATHAN</v>
          </cell>
        </row>
        <row r="401">
          <cell r="A401">
            <v>3133093712158</v>
          </cell>
          <cell r="B401" t="str">
            <v>CUISINIERE ROUGE</v>
          </cell>
          <cell r="C401">
            <v>267</v>
          </cell>
          <cell r="D401">
            <v>17317</v>
          </cell>
          <cell r="E401">
            <v>0.16</v>
          </cell>
          <cell r="F401">
            <v>20088</v>
          </cell>
          <cell r="G401" t="str">
            <v>NATHAN</v>
          </cell>
        </row>
        <row r="402">
          <cell r="A402">
            <v>3133093712431</v>
          </cell>
          <cell r="B402" t="str">
            <v>CUISINIÈRE-ORANGE</v>
          </cell>
          <cell r="C402">
            <v>267</v>
          </cell>
          <cell r="D402">
            <v>17317</v>
          </cell>
          <cell r="E402">
            <v>0.16</v>
          </cell>
          <cell r="F402">
            <v>20088</v>
          </cell>
          <cell r="G402" t="str">
            <v>NATHAN</v>
          </cell>
        </row>
        <row r="403">
          <cell r="A403">
            <v>3133093712080</v>
          </cell>
          <cell r="B403" t="str">
            <v>LAVE LINGE ROUGE</v>
          </cell>
          <cell r="C403">
            <v>267</v>
          </cell>
          <cell r="D403">
            <v>17317</v>
          </cell>
          <cell r="E403">
            <v>0.16</v>
          </cell>
          <cell r="F403">
            <v>20088</v>
          </cell>
          <cell r="G403" t="str">
            <v>NATHAN</v>
          </cell>
        </row>
        <row r="404">
          <cell r="A404">
            <v>3133093712103</v>
          </cell>
          <cell r="B404" t="str">
            <v>REFRIGERATEUR ROUGE</v>
          </cell>
          <cell r="C404">
            <v>267</v>
          </cell>
          <cell r="D404">
            <v>17317</v>
          </cell>
          <cell r="E404">
            <v>0</v>
          </cell>
          <cell r="F404">
            <v>17317</v>
          </cell>
          <cell r="G404" t="str">
            <v>NATHAN</v>
          </cell>
        </row>
        <row r="405">
          <cell r="A405">
            <v>3133093712110</v>
          </cell>
          <cell r="B405" t="str">
            <v>FOUR A MICRO-ONDES ROUGE</v>
          </cell>
          <cell r="C405">
            <v>267</v>
          </cell>
          <cell r="D405">
            <v>18061</v>
          </cell>
          <cell r="E405">
            <v>0</v>
          </cell>
          <cell r="F405">
            <v>18061</v>
          </cell>
          <cell r="G405" t="str">
            <v>NATHAN</v>
          </cell>
        </row>
        <row r="406">
          <cell r="A406">
            <v>3133093712165</v>
          </cell>
          <cell r="B406" t="str">
            <v>EVIER ROUGE</v>
          </cell>
          <cell r="C406">
            <v>267</v>
          </cell>
          <cell r="D406">
            <v>17317</v>
          </cell>
          <cell r="E406">
            <v>0</v>
          </cell>
          <cell r="F406">
            <v>17317</v>
          </cell>
          <cell r="G406" t="str">
            <v>NATHAN</v>
          </cell>
        </row>
        <row r="407">
          <cell r="A407">
            <v>3133093712172</v>
          </cell>
          <cell r="B407" t="str">
            <v>MULTICUISINIERE ROUGE</v>
          </cell>
          <cell r="C407">
            <v>267</v>
          </cell>
          <cell r="D407">
            <v>25571</v>
          </cell>
          <cell r="E407">
            <v>0</v>
          </cell>
          <cell r="F407">
            <v>25571</v>
          </cell>
          <cell r="G407" t="str">
            <v>NATHAN</v>
          </cell>
        </row>
        <row r="408">
          <cell r="A408">
            <v>3133093712189</v>
          </cell>
          <cell r="B408" t="str">
            <v>MULTIEVIER ROUGE</v>
          </cell>
          <cell r="C408">
            <v>267</v>
          </cell>
          <cell r="D408">
            <v>25571</v>
          </cell>
          <cell r="E408">
            <v>0.16</v>
          </cell>
          <cell r="F408">
            <v>29662</v>
          </cell>
          <cell r="G408" t="str">
            <v>NATHAN</v>
          </cell>
        </row>
        <row r="409">
          <cell r="A409">
            <v>3133093712387</v>
          </cell>
          <cell r="B409" t="str">
            <v>EV CUISINE MODULAIRE ROUGE - RÉFRIGÉRATEUR + EVIER + CUISINIÈRE + LAVE-LINGE</v>
          </cell>
          <cell r="C409">
            <v>267</v>
          </cell>
          <cell r="D409">
            <v>61446</v>
          </cell>
          <cell r="E409">
            <v>0.16</v>
          </cell>
          <cell r="F409">
            <v>71277</v>
          </cell>
          <cell r="G409" t="str">
            <v>NATHAN</v>
          </cell>
        </row>
        <row r="410">
          <cell r="A410">
            <v>3133093712394</v>
          </cell>
          <cell r="B410" t="str">
            <v>EV CUISINE MODULAIRE COULEURS - RÉFRIGÉRATEUR + EVIER + CUISINIÈRE + LAVE-LINGE</v>
          </cell>
          <cell r="C410">
            <v>267</v>
          </cell>
          <cell r="D410">
            <v>61446</v>
          </cell>
          <cell r="E410">
            <v>0.16</v>
          </cell>
          <cell r="F410">
            <v>71277</v>
          </cell>
          <cell r="G410" t="str">
            <v>NATHAN</v>
          </cell>
        </row>
        <row r="411">
          <cell r="A411">
            <v>3133093712417</v>
          </cell>
          <cell r="B411" t="str">
            <v>EVIER-BLEU</v>
          </cell>
          <cell r="C411">
            <v>267</v>
          </cell>
          <cell r="D411">
            <v>17317</v>
          </cell>
          <cell r="E411">
            <v>0.16</v>
          </cell>
          <cell r="F411">
            <v>20088</v>
          </cell>
          <cell r="G411" t="str">
            <v>NATHAN</v>
          </cell>
        </row>
        <row r="412">
          <cell r="A412">
            <v>3133093712424</v>
          </cell>
          <cell r="B412" t="str">
            <v>LAVE LINGE-VERT</v>
          </cell>
          <cell r="C412">
            <v>267</v>
          </cell>
          <cell r="D412">
            <v>17317</v>
          </cell>
          <cell r="E412">
            <v>0.16</v>
          </cell>
          <cell r="F412">
            <v>20088</v>
          </cell>
          <cell r="G412" t="str">
            <v>NATHAN</v>
          </cell>
        </row>
        <row r="413">
          <cell r="A413">
            <v>3133093712448</v>
          </cell>
          <cell r="B413" t="str">
            <v>RÉFRIGÉRATEUR-JAUNE</v>
          </cell>
          <cell r="C413">
            <v>267</v>
          </cell>
          <cell r="D413">
            <v>17317</v>
          </cell>
          <cell r="E413">
            <v>0.16</v>
          </cell>
          <cell r="F413">
            <v>20088</v>
          </cell>
          <cell r="G413" t="str">
            <v>NATHAN</v>
          </cell>
        </row>
        <row r="414">
          <cell r="A414">
            <v>3133093712455</v>
          </cell>
          <cell r="B414" t="str">
            <v>MULTICUISINIÈRE-ORANGE</v>
          </cell>
          <cell r="C414">
            <v>267</v>
          </cell>
          <cell r="D414">
            <v>25571</v>
          </cell>
          <cell r="E414">
            <v>0.16</v>
          </cell>
          <cell r="F414">
            <v>29662</v>
          </cell>
          <cell r="G414" t="str">
            <v>NATHAN</v>
          </cell>
        </row>
        <row r="415">
          <cell r="A415">
            <v>3133093712462</v>
          </cell>
          <cell r="B415" t="str">
            <v>MULTIÉVIER-BLEU</v>
          </cell>
          <cell r="C415">
            <v>267</v>
          </cell>
          <cell r="D415">
            <v>25571</v>
          </cell>
          <cell r="E415">
            <v>0.16</v>
          </cell>
          <cell r="F415">
            <v>29662</v>
          </cell>
          <cell r="G415" t="str">
            <v>NATHAN</v>
          </cell>
        </row>
        <row r="416">
          <cell r="A416">
            <v>3133093331670</v>
          </cell>
          <cell r="B416" t="str">
            <v>SETS DE TABLE - LES 4</v>
          </cell>
          <cell r="C416">
            <v>269</v>
          </cell>
          <cell r="D416">
            <v>2706</v>
          </cell>
          <cell r="E416">
            <v>0</v>
          </cell>
          <cell r="F416">
            <v>2706</v>
          </cell>
          <cell r="G416" t="str">
            <v>NATHAN</v>
          </cell>
        </row>
        <row r="417">
          <cell r="A417">
            <v>3133093710000</v>
          </cell>
          <cell r="B417" t="str">
            <v>CHAISE HAUTE</v>
          </cell>
          <cell r="C417">
            <v>268</v>
          </cell>
          <cell r="D417">
            <v>11830</v>
          </cell>
          <cell r="E417">
            <v>0.16</v>
          </cell>
          <cell r="F417">
            <v>13723</v>
          </cell>
          <cell r="G417" t="str">
            <v>NATHAN</v>
          </cell>
        </row>
        <row r="418">
          <cell r="A418">
            <v>3133093710758</v>
          </cell>
          <cell r="B418" t="str">
            <v>VAISSELIER</v>
          </cell>
          <cell r="C418">
            <v>268</v>
          </cell>
          <cell r="D418">
            <v>36992</v>
          </cell>
          <cell r="E418">
            <v>0.16</v>
          </cell>
          <cell r="F418">
            <v>42911</v>
          </cell>
          <cell r="G418" t="str">
            <v>NATHAN</v>
          </cell>
        </row>
        <row r="419">
          <cell r="A419">
            <v>3133093712004</v>
          </cell>
          <cell r="B419" t="str">
            <v>TABLE DE CUISINE ROUGE</v>
          </cell>
          <cell r="C419">
            <v>268</v>
          </cell>
          <cell r="D419">
            <v>12413</v>
          </cell>
          <cell r="E419">
            <v>0.16</v>
          </cell>
          <cell r="F419">
            <v>14399</v>
          </cell>
          <cell r="G419" t="str">
            <v>NATHAN</v>
          </cell>
        </row>
        <row r="420">
          <cell r="A420">
            <v>3133093712011</v>
          </cell>
          <cell r="B420" t="str">
            <v>TABOURETS ROUGES - LOT DE 2</v>
          </cell>
          <cell r="C420">
            <v>268</v>
          </cell>
          <cell r="D420">
            <v>11495</v>
          </cell>
          <cell r="E420">
            <v>0.16</v>
          </cell>
          <cell r="F420">
            <v>13334</v>
          </cell>
          <cell r="G420" t="str">
            <v>NATHAN</v>
          </cell>
        </row>
        <row r="421">
          <cell r="A421">
            <v>3133093712486</v>
          </cell>
          <cell r="B421" t="str">
            <v>TABOURETS JAUNES - LOT DE 2</v>
          </cell>
          <cell r="C421">
            <v>268</v>
          </cell>
          <cell r="D421">
            <v>11495</v>
          </cell>
          <cell r="E421">
            <v>0.16</v>
          </cell>
          <cell r="F421">
            <v>13334</v>
          </cell>
          <cell r="G421" t="str">
            <v>NATHAN</v>
          </cell>
        </row>
        <row r="422">
          <cell r="A422">
            <v>3133091246822</v>
          </cell>
          <cell r="B422" t="str">
            <v>PCF -13 COINS JEUX EVOLUTIFS</v>
          </cell>
          <cell r="C422">
            <v>235</v>
          </cell>
          <cell r="D422">
            <v>3516</v>
          </cell>
          <cell r="E422">
            <v>0.16</v>
          </cell>
          <cell r="F422">
            <v>4079</v>
          </cell>
          <cell r="G422" t="str">
            <v>NATHAN</v>
          </cell>
        </row>
        <row r="423">
          <cell r="A423">
            <v>3133093331502</v>
          </cell>
          <cell r="B423" t="str">
            <v>GRANDE DINETTE - 48 PIECES</v>
          </cell>
          <cell r="C423">
            <v>269</v>
          </cell>
          <cell r="D423">
            <v>5636</v>
          </cell>
          <cell r="E423">
            <v>0.16</v>
          </cell>
          <cell r="F423">
            <v>6538</v>
          </cell>
          <cell r="G423" t="str">
            <v>NATHAN</v>
          </cell>
        </row>
        <row r="424">
          <cell r="A424">
            <v>3133093333070</v>
          </cell>
          <cell r="B424" t="str">
            <v>DINETTE 4 COUVERTS</v>
          </cell>
          <cell r="C424">
            <v>269</v>
          </cell>
          <cell r="D424">
            <v>1589</v>
          </cell>
          <cell r="E424">
            <v>0.16</v>
          </cell>
          <cell r="F424">
            <v>1843</v>
          </cell>
          <cell r="G424" t="str">
            <v>NATHAN</v>
          </cell>
        </row>
        <row r="425">
          <cell r="A425">
            <v>3133093450494</v>
          </cell>
          <cell r="B425" t="str">
            <v>FRUITS DU MARCHE - LES 48</v>
          </cell>
          <cell r="C425">
            <v>269</v>
          </cell>
          <cell r="D425">
            <v>2706</v>
          </cell>
          <cell r="E425">
            <v>0.16</v>
          </cell>
          <cell r="F425">
            <v>3139</v>
          </cell>
          <cell r="G425" t="str">
            <v>NATHAN</v>
          </cell>
        </row>
        <row r="426">
          <cell r="A426">
            <v>3133093870841</v>
          </cell>
          <cell r="B426" t="str">
            <v>LÉGUMRS DU MARCHÉ 1</v>
          </cell>
          <cell r="C426">
            <v>269</v>
          </cell>
          <cell r="D426">
            <v>2706</v>
          </cell>
          <cell r="E426">
            <v>0.16</v>
          </cell>
          <cell r="F426">
            <v>3139</v>
          </cell>
          <cell r="G426" t="str">
            <v>NATHAN</v>
          </cell>
        </row>
        <row r="427">
          <cell r="A427">
            <v>3133093450715</v>
          </cell>
          <cell r="B427" t="str">
            <v>PANIERS - LES 6</v>
          </cell>
          <cell r="C427">
            <v>276</v>
          </cell>
          <cell r="D427">
            <v>4047</v>
          </cell>
          <cell r="E427">
            <v>0.16</v>
          </cell>
          <cell r="F427">
            <v>4695</v>
          </cell>
          <cell r="G427" t="str">
            <v>NATHAN</v>
          </cell>
        </row>
        <row r="428">
          <cell r="A428">
            <v>3133093329776</v>
          </cell>
          <cell r="B428" t="str">
            <v>PYJAMA PETITE TAILLE (28 cm)</v>
          </cell>
          <cell r="C428">
            <v>272</v>
          </cell>
          <cell r="D428">
            <v>1303</v>
          </cell>
          <cell r="E428">
            <v>0.16</v>
          </cell>
          <cell r="F428">
            <v>1511</v>
          </cell>
          <cell r="G428" t="str">
            <v>NATHAN</v>
          </cell>
        </row>
        <row r="429">
          <cell r="A429">
            <v>3133093332233</v>
          </cell>
          <cell r="B429" t="str">
            <v>POUPON EUROPEEN(28 cm)</v>
          </cell>
          <cell r="C429">
            <v>272</v>
          </cell>
          <cell r="D429">
            <v>2706</v>
          </cell>
          <cell r="E429">
            <v>0.16</v>
          </cell>
          <cell r="F429">
            <v>3139</v>
          </cell>
          <cell r="G429" t="str">
            <v>NATHAN</v>
          </cell>
        </row>
        <row r="430">
          <cell r="A430">
            <v>3133093332257</v>
          </cell>
          <cell r="B430" t="str">
            <v>POUPON AFRICAIN (28 cm)</v>
          </cell>
          <cell r="C430">
            <v>272</v>
          </cell>
          <cell r="D430">
            <v>2706</v>
          </cell>
          <cell r="E430">
            <v>0.16</v>
          </cell>
          <cell r="F430">
            <v>3139</v>
          </cell>
          <cell r="G430" t="str">
            <v>NATHAN</v>
          </cell>
        </row>
        <row r="431">
          <cell r="A431">
            <v>3133093710888</v>
          </cell>
          <cell r="B431" t="str">
            <v>BERCEAU DE POUPEE</v>
          </cell>
          <cell r="C431">
            <v>270</v>
          </cell>
          <cell r="D431">
            <v>9335</v>
          </cell>
          <cell r="E431">
            <v>0.16</v>
          </cell>
          <cell r="F431">
            <v>10829</v>
          </cell>
          <cell r="G431" t="str">
            <v>NATHAN</v>
          </cell>
        </row>
        <row r="432">
          <cell r="A432">
            <v>3133093711328</v>
          </cell>
          <cell r="B432" t="str">
            <v>LITS SUPERPOSES</v>
          </cell>
          <cell r="C432">
            <v>270</v>
          </cell>
          <cell r="D432">
            <v>17441</v>
          </cell>
          <cell r="E432">
            <v>0.16</v>
          </cell>
          <cell r="F432">
            <v>20232</v>
          </cell>
          <cell r="G432" t="str">
            <v>NATHAN</v>
          </cell>
        </row>
        <row r="433">
          <cell r="A433">
            <v>3133093720269</v>
          </cell>
          <cell r="B433" t="str">
            <v>COIFFEUSE DE TABLE</v>
          </cell>
          <cell r="C433">
            <v>271</v>
          </cell>
          <cell r="D433">
            <v>4965</v>
          </cell>
          <cell r="E433">
            <v>0.16</v>
          </cell>
          <cell r="F433">
            <v>5759</v>
          </cell>
          <cell r="G433" t="str">
            <v>NATHAN</v>
          </cell>
        </row>
        <row r="434">
          <cell r="A434">
            <v>3133093993885</v>
          </cell>
          <cell r="B434" t="str">
            <v>COUFFIN</v>
          </cell>
          <cell r="C434">
            <v>271</v>
          </cell>
          <cell r="D434">
            <v>2954</v>
          </cell>
          <cell r="E434">
            <v>0.16</v>
          </cell>
          <cell r="F434">
            <v>3427</v>
          </cell>
          <cell r="G434" t="str">
            <v>NATHAN</v>
          </cell>
        </row>
        <row r="435">
          <cell r="A435">
            <v>3133093994578</v>
          </cell>
          <cell r="B435" t="str">
            <v>EV COUFFIN - LOT DE 3</v>
          </cell>
          <cell r="C435">
            <v>271</v>
          </cell>
          <cell r="D435">
            <v>7882</v>
          </cell>
          <cell r="E435">
            <v>0.16</v>
          </cell>
          <cell r="F435">
            <v>9143</v>
          </cell>
          <cell r="G435" t="str">
            <v>NATHAN</v>
          </cell>
        </row>
        <row r="436">
          <cell r="A436">
            <v>3133093728876</v>
          </cell>
          <cell r="B436" t="str">
            <v>GRAND LIT</v>
          </cell>
          <cell r="C436">
            <v>270</v>
          </cell>
          <cell r="D436">
            <v>17441</v>
          </cell>
          <cell r="E436">
            <v>0.16</v>
          </cell>
          <cell r="F436">
            <v>20232</v>
          </cell>
          <cell r="G436" t="str">
            <v>NATHAN</v>
          </cell>
        </row>
        <row r="437">
          <cell r="A437">
            <v>3133093712356</v>
          </cell>
          <cell r="B437" t="str">
            <v>MIROIR</v>
          </cell>
          <cell r="C437">
            <v>271</v>
          </cell>
          <cell r="D437">
            <v>21351</v>
          </cell>
          <cell r="E437">
            <v>0.16</v>
          </cell>
          <cell r="F437">
            <v>24767</v>
          </cell>
          <cell r="G437" t="str">
            <v>NATHAN</v>
          </cell>
        </row>
        <row r="438">
          <cell r="A438">
            <v>3133093728609</v>
          </cell>
          <cell r="B438" t="str">
            <v>ARMOIRE</v>
          </cell>
          <cell r="C438">
            <v>271</v>
          </cell>
          <cell r="D438">
            <v>32523</v>
          </cell>
          <cell r="E438">
            <v>0.16</v>
          </cell>
          <cell r="F438">
            <v>37727</v>
          </cell>
          <cell r="G438" t="str">
            <v>NATHAN</v>
          </cell>
        </row>
        <row r="439">
          <cell r="A439">
            <v>3133093710680</v>
          </cell>
          <cell r="B439" t="str">
            <v>POUSSETTE</v>
          </cell>
          <cell r="C439">
            <v>272</v>
          </cell>
          <cell r="D439">
            <v>13406</v>
          </cell>
          <cell r="E439">
            <v>0.16</v>
          </cell>
          <cell r="F439">
            <v>15551</v>
          </cell>
          <cell r="G439" t="str">
            <v>NATHAN</v>
          </cell>
        </row>
        <row r="440">
          <cell r="A440">
            <v>3133093329677</v>
          </cell>
          <cell r="B440" t="str">
            <v>ETENDOIR</v>
          </cell>
          <cell r="C440">
            <v>273</v>
          </cell>
          <cell r="D440">
            <v>5536</v>
          </cell>
          <cell r="E440">
            <v>0.16</v>
          </cell>
          <cell r="F440">
            <v>6422</v>
          </cell>
          <cell r="G440" t="str">
            <v>NATHAN</v>
          </cell>
        </row>
        <row r="441">
          <cell r="A441">
            <v>3133093710161</v>
          </cell>
          <cell r="B441" t="str">
            <v>PLANCHE A REPASSER</v>
          </cell>
          <cell r="C441">
            <v>273</v>
          </cell>
          <cell r="D441">
            <v>12153</v>
          </cell>
          <cell r="E441">
            <v>0.16</v>
          </cell>
          <cell r="F441">
            <v>14097</v>
          </cell>
          <cell r="G441" t="str">
            <v>NATHAN</v>
          </cell>
        </row>
        <row r="442">
          <cell r="A442">
            <v>3133093711588</v>
          </cell>
          <cell r="B442" t="str">
            <v>FER A REPASSER</v>
          </cell>
          <cell r="C442">
            <v>273</v>
          </cell>
          <cell r="D442">
            <v>2582</v>
          </cell>
          <cell r="E442">
            <v>0.16</v>
          </cell>
          <cell r="F442">
            <v>2995</v>
          </cell>
          <cell r="G442" t="str">
            <v>NATHAN</v>
          </cell>
        </row>
        <row r="443">
          <cell r="A443">
            <v>3133093712325</v>
          </cell>
          <cell r="B443" t="str">
            <v>SET DE MENAGE</v>
          </cell>
          <cell r="C443">
            <v>273</v>
          </cell>
          <cell r="D443">
            <v>9831</v>
          </cell>
          <cell r="E443">
            <v>0.16</v>
          </cell>
          <cell r="F443">
            <v>11404</v>
          </cell>
          <cell r="G443" t="str">
            <v>NATHAN</v>
          </cell>
        </row>
        <row r="444">
          <cell r="A444">
            <v>3133093730077</v>
          </cell>
          <cell r="B444" t="str">
            <v>BAC À EAU ET À SABLE TRANSPARENT</v>
          </cell>
          <cell r="C444">
            <v>283</v>
          </cell>
          <cell r="D444">
            <v>39971</v>
          </cell>
          <cell r="E444">
            <v>0.16</v>
          </cell>
          <cell r="F444">
            <v>46366</v>
          </cell>
          <cell r="G444" t="str">
            <v>NATHAN</v>
          </cell>
        </row>
        <row r="445">
          <cell r="A445">
            <v>3133093731227</v>
          </cell>
          <cell r="B445" t="str">
            <v>BAC EAU ET SABLE</v>
          </cell>
          <cell r="C445">
            <v>283</v>
          </cell>
          <cell r="D445">
            <v>42205</v>
          </cell>
          <cell r="E445">
            <v>0.16</v>
          </cell>
          <cell r="F445">
            <v>48958</v>
          </cell>
          <cell r="G445" t="str">
            <v>NATHAN</v>
          </cell>
        </row>
        <row r="446">
          <cell r="A446">
            <v>3133093731357</v>
          </cell>
          <cell r="B446" t="str">
            <v>GRAND BAC A EAU</v>
          </cell>
          <cell r="C446">
            <v>283</v>
          </cell>
          <cell r="D446">
            <v>54619</v>
          </cell>
          <cell r="E446">
            <v>0.16</v>
          </cell>
          <cell r="F446">
            <v>63358</v>
          </cell>
          <cell r="G446" t="str">
            <v>NATHAN</v>
          </cell>
        </row>
        <row r="447">
          <cell r="A447">
            <v>3133093731395</v>
          </cell>
          <cell r="B447" t="str">
            <v>COUVERCLE GD BAC A EAU</v>
          </cell>
          <cell r="C447">
            <v>283</v>
          </cell>
          <cell r="D447">
            <v>17006</v>
          </cell>
          <cell r="E447">
            <v>0.16</v>
          </cell>
          <cell r="F447">
            <v>19727</v>
          </cell>
          <cell r="G447" t="str">
            <v>NATHAN</v>
          </cell>
        </row>
        <row r="448">
          <cell r="A448">
            <v>3133093720504</v>
          </cell>
          <cell r="B448" t="str">
            <v>FAÇADE COMPTOIR- MAISON NATHAN</v>
          </cell>
          <cell r="C448">
            <v>274</v>
          </cell>
          <cell r="D448">
            <v>31654</v>
          </cell>
          <cell r="E448">
            <v>0.16</v>
          </cell>
          <cell r="F448">
            <v>36719</v>
          </cell>
          <cell r="G448" t="str">
            <v>NATHAN</v>
          </cell>
        </row>
        <row r="449">
          <cell r="A449">
            <v>3133093720511</v>
          </cell>
          <cell r="B449" t="str">
            <v>FAÇADE FENÊTRES- MAISON NATHAN</v>
          </cell>
          <cell r="C449">
            <v>274</v>
          </cell>
          <cell r="D449">
            <v>26440</v>
          </cell>
          <cell r="E449">
            <v>0.16</v>
          </cell>
          <cell r="F449">
            <v>30670</v>
          </cell>
          <cell r="G449" t="str">
            <v>NATHAN</v>
          </cell>
        </row>
        <row r="450">
          <cell r="A450">
            <v>3133093720542</v>
          </cell>
          <cell r="B450" t="str">
            <v>FAÇADE D'ENTRÉE- MAISON NATHAN</v>
          </cell>
          <cell r="C450">
            <v>274</v>
          </cell>
          <cell r="D450">
            <v>27806</v>
          </cell>
          <cell r="E450">
            <v>0.16</v>
          </cell>
          <cell r="F450">
            <v>32255</v>
          </cell>
          <cell r="G450" t="str">
            <v>NATHAN</v>
          </cell>
        </row>
        <row r="451">
          <cell r="A451">
            <v>3133093720597</v>
          </cell>
          <cell r="B451" t="str">
            <v>EV RUE NATHAN</v>
          </cell>
          <cell r="C451">
            <v>274</v>
          </cell>
          <cell r="D451">
            <v>111596</v>
          </cell>
          <cell r="E451">
            <v>0.16</v>
          </cell>
          <cell r="F451">
            <v>129451</v>
          </cell>
          <cell r="G451" t="str">
            <v>NATHAN</v>
          </cell>
        </row>
        <row r="452">
          <cell r="A452">
            <v>3133093720528</v>
          </cell>
          <cell r="B452" t="str">
            <v>FAÇADE GARAGE- MAISON NATHAN</v>
          </cell>
          <cell r="C452">
            <v>275</v>
          </cell>
          <cell r="D452">
            <v>22530</v>
          </cell>
          <cell r="E452">
            <v>0.16</v>
          </cell>
          <cell r="F452">
            <v>26135</v>
          </cell>
          <cell r="G452" t="str">
            <v>NATHAN</v>
          </cell>
        </row>
        <row r="453">
          <cell r="A453">
            <v>3133093720535</v>
          </cell>
          <cell r="B453" t="str">
            <v>FAÇADE FLEURIE - MAISON NATHAN</v>
          </cell>
          <cell r="C453">
            <v>275</v>
          </cell>
          <cell r="D453">
            <v>27806</v>
          </cell>
          <cell r="E453">
            <v>0.16</v>
          </cell>
          <cell r="F453">
            <v>32255</v>
          </cell>
          <cell r="G453" t="str">
            <v>NATHAN</v>
          </cell>
        </row>
        <row r="454">
          <cell r="A454">
            <v>3133093720559</v>
          </cell>
          <cell r="B454" t="str">
            <v>TOIT - MAISON NATHAN</v>
          </cell>
          <cell r="C454">
            <v>275</v>
          </cell>
          <cell r="D454">
            <v>13406</v>
          </cell>
          <cell r="E454">
            <v>0.16</v>
          </cell>
          <cell r="F454">
            <v>15551</v>
          </cell>
          <cell r="G454" t="str">
            <v>NATHAN</v>
          </cell>
        </row>
        <row r="455">
          <cell r="A455">
            <v>3133093720566</v>
          </cell>
          <cell r="B455" t="str">
            <v>EV COIN MAISON ET COMMERCE</v>
          </cell>
          <cell r="C455">
            <v>275</v>
          </cell>
          <cell r="D455">
            <v>54495</v>
          </cell>
          <cell r="E455">
            <v>0.16</v>
          </cell>
          <cell r="F455">
            <v>63214</v>
          </cell>
          <cell r="G455" t="str">
            <v>NATHAN</v>
          </cell>
        </row>
        <row r="456">
          <cell r="A456">
            <v>3133093720580</v>
          </cell>
          <cell r="B456" t="str">
            <v>EV GRANDE MAISON NATHAN 2</v>
          </cell>
          <cell r="C456">
            <v>275</v>
          </cell>
          <cell r="D456">
            <v>111099</v>
          </cell>
          <cell r="E456">
            <v>0.16</v>
          </cell>
          <cell r="F456">
            <v>128875</v>
          </cell>
          <cell r="G456" t="str">
            <v>NATHAN</v>
          </cell>
        </row>
        <row r="457">
          <cell r="A457">
            <v>3133093451071</v>
          </cell>
          <cell r="B457" t="str">
            <v>CADDIE</v>
          </cell>
          <cell r="C457">
            <v>276</v>
          </cell>
          <cell r="D457">
            <v>14834</v>
          </cell>
          <cell r="E457">
            <v>0.16</v>
          </cell>
          <cell r="F457">
            <v>17207</v>
          </cell>
          <cell r="G457" t="str">
            <v>NATHAN</v>
          </cell>
        </row>
        <row r="458">
          <cell r="A458">
            <v>3133093728777</v>
          </cell>
          <cell r="B458" t="str">
            <v>LE MAGASIN</v>
          </cell>
          <cell r="C458">
            <v>276</v>
          </cell>
          <cell r="D458">
            <v>50895</v>
          </cell>
          <cell r="E458">
            <v>0.16</v>
          </cell>
          <cell r="F458">
            <v>59038</v>
          </cell>
          <cell r="G458" t="str">
            <v>NATHAN</v>
          </cell>
        </row>
        <row r="459">
          <cell r="A459">
            <v>3133093874221</v>
          </cell>
          <cell r="B459" t="str">
            <v>PANIERS PLASTIQUE BLANCS -LOT DE 5</v>
          </cell>
          <cell r="C459">
            <v>276</v>
          </cell>
          <cell r="D459">
            <v>3414</v>
          </cell>
          <cell r="E459">
            <v>0.16</v>
          </cell>
          <cell r="F459">
            <v>3960</v>
          </cell>
          <cell r="G459" t="str">
            <v>NATHAN</v>
          </cell>
        </row>
        <row r="460">
          <cell r="A460">
            <v>3133093874467</v>
          </cell>
          <cell r="B460" t="str">
            <v>PANIERS PLASTIQUE - LES 5</v>
          </cell>
          <cell r="C460">
            <v>276</v>
          </cell>
          <cell r="D460">
            <v>3414</v>
          </cell>
          <cell r="E460">
            <v>0.16</v>
          </cell>
          <cell r="F460">
            <v>3960</v>
          </cell>
          <cell r="G460" t="str">
            <v>NATHAN</v>
          </cell>
        </row>
        <row r="461">
          <cell r="A461">
            <v>3133093333186</v>
          </cell>
          <cell r="B461" t="str">
            <v>CAISSE ENREGISTREUSE BOIS</v>
          </cell>
          <cell r="C461">
            <v>277</v>
          </cell>
          <cell r="D461">
            <v>4531</v>
          </cell>
          <cell r="E461">
            <v>0.16</v>
          </cell>
          <cell r="F461">
            <v>5256</v>
          </cell>
          <cell r="G461" t="str">
            <v>NATHAN</v>
          </cell>
        </row>
        <row r="462">
          <cell r="A462">
            <v>3133093729149</v>
          </cell>
          <cell r="B462" t="str">
            <v>MA PREMIÈRE MONNAIE</v>
          </cell>
          <cell r="C462">
            <v>162</v>
          </cell>
          <cell r="D462">
            <v>2545</v>
          </cell>
          <cell r="E462">
            <v>0.16</v>
          </cell>
          <cell r="F462">
            <v>2952</v>
          </cell>
          <cell r="G462" t="str">
            <v>NATHAN</v>
          </cell>
        </row>
        <row r="463">
          <cell r="A463">
            <v>3133093362025</v>
          </cell>
          <cell r="B463" t="str">
            <v>COIN JEUX CARTON À DÉCORER</v>
          </cell>
          <cell r="C463">
            <v>277</v>
          </cell>
          <cell r="D463">
            <v>3823</v>
          </cell>
          <cell r="E463">
            <v>0.16</v>
          </cell>
          <cell r="F463">
            <v>4435</v>
          </cell>
          <cell r="G463" t="str">
            <v>NATHAN</v>
          </cell>
        </row>
        <row r="464">
          <cell r="A464">
            <v>3133093728975</v>
          </cell>
          <cell r="B464" t="str">
            <v>LA MARCHANDE</v>
          </cell>
          <cell r="C464">
            <v>277</v>
          </cell>
          <cell r="D464">
            <v>13406</v>
          </cell>
          <cell r="E464">
            <v>0.16</v>
          </cell>
          <cell r="F464">
            <v>15551</v>
          </cell>
          <cell r="G464" t="str">
            <v>NATHAN</v>
          </cell>
        </row>
        <row r="465">
          <cell r="A465">
            <v>3133093729217</v>
          </cell>
          <cell r="B465" t="str">
            <v>EV MA PREMIÈRE MONNAIE + COMPTOIR MARCHANDE</v>
          </cell>
          <cell r="C465">
            <v>277</v>
          </cell>
          <cell r="D465">
            <v>14275</v>
          </cell>
          <cell r="E465">
            <v>0.16</v>
          </cell>
          <cell r="F465">
            <v>16559</v>
          </cell>
          <cell r="G465" t="str">
            <v>NATHAN</v>
          </cell>
        </row>
        <row r="466">
          <cell r="A466">
            <v>3133093729224</v>
          </cell>
          <cell r="B466" t="str">
            <v>LE CAMION RESTAURANT</v>
          </cell>
          <cell r="C466">
            <v>278</v>
          </cell>
          <cell r="D466">
            <v>56605</v>
          </cell>
          <cell r="E466">
            <v>0.16</v>
          </cell>
          <cell r="F466">
            <v>65662</v>
          </cell>
          <cell r="G466" t="str">
            <v>NATHAN</v>
          </cell>
        </row>
        <row r="467">
          <cell r="A467">
            <v>3133093454508</v>
          </cell>
          <cell r="B467" t="str">
            <v>ETABLI</v>
          </cell>
          <cell r="C467">
            <v>279</v>
          </cell>
          <cell r="D467">
            <v>13903</v>
          </cell>
          <cell r="E467">
            <v>0.16</v>
          </cell>
          <cell r="F467">
            <v>16127</v>
          </cell>
          <cell r="G467" t="str">
            <v>NATHAN</v>
          </cell>
        </row>
        <row r="468">
          <cell r="A468">
            <v>3133093709813</v>
          </cell>
          <cell r="B468" t="str">
            <v>LE BATEAU</v>
          </cell>
          <cell r="C468">
            <v>279</v>
          </cell>
          <cell r="D468">
            <v>76839</v>
          </cell>
          <cell r="E468">
            <v>0.16</v>
          </cell>
          <cell r="F468">
            <v>89133</v>
          </cell>
          <cell r="G468" t="str">
            <v>NATHAN</v>
          </cell>
        </row>
        <row r="469">
          <cell r="A469">
            <v>3133093709851</v>
          </cell>
          <cell r="B469" t="str">
            <v>L'AUTOMOBILE</v>
          </cell>
          <cell r="C469">
            <v>279</v>
          </cell>
          <cell r="D469">
            <v>51515</v>
          </cell>
          <cell r="E469">
            <v>0.16</v>
          </cell>
          <cell r="F469">
            <v>59757</v>
          </cell>
          <cell r="G469" t="str">
            <v>NATHAN</v>
          </cell>
        </row>
        <row r="470">
          <cell r="A470">
            <v>3133093524973</v>
          </cell>
          <cell r="B470" t="str">
            <v>MARIONNETTE DU MONDE - TOM</v>
          </cell>
          <cell r="C470">
            <v>280</v>
          </cell>
          <cell r="D470">
            <v>3414</v>
          </cell>
          <cell r="E470">
            <v>0.16</v>
          </cell>
          <cell r="F470">
            <v>3960</v>
          </cell>
          <cell r="G470" t="str">
            <v>NATHAN</v>
          </cell>
        </row>
        <row r="471">
          <cell r="A471">
            <v>3133093524980</v>
          </cell>
          <cell r="B471" t="str">
            <v>MARIONNETTE DU MONDE - KIM</v>
          </cell>
          <cell r="C471">
            <v>280</v>
          </cell>
          <cell r="D471">
            <v>3414</v>
          </cell>
          <cell r="E471">
            <v>0.16</v>
          </cell>
          <cell r="F471">
            <v>3960</v>
          </cell>
          <cell r="G471" t="str">
            <v>NATHAN</v>
          </cell>
        </row>
        <row r="472">
          <cell r="A472">
            <v>3133093524997</v>
          </cell>
          <cell r="B472" t="str">
            <v>MARIONNETTE DU MONDE - MANI</v>
          </cell>
          <cell r="C472">
            <v>280</v>
          </cell>
          <cell r="D472">
            <v>3414</v>
          </cell>
          <cell r="E472">
            <v>0.16</v>
          </cell>
          <cell r="F472">
            <v>3960</v>
          </cell>
          <cell r="G472" t="str">
            <v>NATHAN</v>
          </cell>
        </row>
        <row r="473">
          <cell r="A473">
            <v>3133093525000</v>
          </cell>
          <cell r="B473" t="str">
            <v>MARIONNETTE DU MONDE - AWA</v>
          </cell>
          <cell r="C473">
            <v>280</v>
          </cell>
          <cell r="D473">
            <v>3414</v>
          </cell>
          <cell r="E473">
            <v>0.16</v>
          </cell>
          <cell r="F473">
            <v>3960</v>
          </cell>
          <cell r="G473" t="str">
            <v>NATHAN</v>
          </cell>
        </row>
        <row r="474">
          <cell r="A474">
            <v>3133093525017</v>
          </cell>
          <cell r="B474" t="str">
            <v>EV MARIONNETTES MONDE (4)</v>
          </cell>
          <cell r="C474">
            <v>280</v>
          </cell>
          <cell r="D474">
            <v>12041</v>
          </cell>
          <cell r="E474">
            <v>0.16</v>
          </cell>
          <cell r="F474">
            <v>13968</v>
          </cell>
          <cell r="G474" t="str">
            <v>NATHAN</v>
          </cell>
        </row>
        <row r="475">
          <cell r="A475">
            <v>3133093361943</v>
          </cell>
          <cell r="B475" t="str">
            <v>THEATRE DE MARIONNETTES</v>
          </cell>
          <cell r="C475">
            <v>280</v>
          </cell>
          <cell r="D475">
            <v>20110</v>
          </cell>
          <cell r="E475">
            <v>0.16</v>
          </cell>
          <cell r="F475">
            <v>23328</v>
          </cell>
          <cell r="G475" t="str">
            <v>NATHAN</v>
          </cell>
        </row>
        <row r="476">
          <cell r="A476">
            <v>3133093524836</v>
          </cell>
          <cell r="B476" t="str">
            <v>MARIONNETTES À DOIGTS POUR COMPTINES 2</v>
          </cell>
          <cell r="C476">
            <v>281</v>
          </cell>
          <cell r="D476">
            <v>4543</v>
          </cell>
          <cell r="E476">
            <v>0.16</v>
          </cell>
          <cell r="F476">
            <v>5270</v>
          </cell>
          <cell r="G476" t="str">
            <v>NATHAN</v>
          </cell>
        </row>
        <row r="477">
          <cell r="A477">
            <v>3133093524867</v>
          </cell>
          <cell r="B477" t="str">
            <v>MARIONNETTES À DOIGTS POUR COMPTINES 1</v>
          </cell>
          <cell r="C477">
            <v>281</v>
          </cell>
          <cell r="D477">
            <v>4543</v>
          </cell>
          <cell r="E477">
            <v>0.16</v>
          </cell>
          <cell r="F477">
            <v>5270</v>
          </cell>
          <cell r="G477" t="str">
            <v>NATHAN</v>
          </cell>
        </row>
        <row r="478">
          <cell r="A478">
            <v>3133093525024</v>
          </cell>
          <cell r="B478" t="str">
            <v>EV MARIONNETTES 1 &amp; 2</v>
          </cell>
          <cell r="C478">
            <v>281</v>
          </cell>
          <cell r="D478">
            <v>8069</v>
          </cell>
          <cell r="E478">
            <v>0.16</v>
          </cell>
          <cell r="F478">
            <v>9360</v>
          </cell>
          <cell r="G478" t="str">
            <v>NATHAN</v>
          </cell>
        </row>
        <row r="479">
          <cell r="A479">
            <v>3133093525031</v>
          </cell>
          <cell r="B479" t="str">
            <v>MARIONNETTES À DOIGTS BOUCLE D'OR ET LES 3 OURS</v>
          </cell>
          <cell r="C479">
            <v>281</v>
          </cell>
          <cell r="D479">
            <v>3178</v>
          </cell>
          <cell r="E479">
            <v>0.16</v>
          </cell>
          <cell r="F479">
            <v>3686</v>
          </cell>
          <cell r="G479" t="str">
            <v>NATHAN</v>
          </cell>
        </row>
        <row r="480">
          <cell r="A480">
            <v>3133093362032</v>
          </cell>
          <cell r="B480" t="str">
            <v>PARAVENTS CARTON À DÉCORER X2</v>
          </cell>
          <cell r="C480">
            <v>282</v>
          </cell>
          <cell r="D480">
            <v>3823</v>
          </cell>
          <cell r="E480">
            <v>0.16</v>
          </cell>
          <cell r="F480">
            <v>4435</v>
          </cell>
          <cell r="G480" t="str">
            <v>NATHAN</v>
          </cell>
        </row>
        <row r="481">
          <cell r="A481">
            <v>3133093711939</v>
          </cell>
          <cell r="B481" t="str">
            <v>Miroir adhésif</v>
          </cell>
          <cell r="C481">
            <v>282</v>
          </cell>
          <cell r="D481">
            <v>8826</v>
          </cell>
          <cell r="E481">
            <v>0.16</v>
          </cell>
          <cell r="F481">
            <v>10238</v>
          </cell>
          <cell r="G481" t="str">
            <v>NATHAN</v>
          </cell>
        </row>
        <row r="482">
          <cell r="A482">
            <v>3133093712295</v>
          </cell>
          <cell r="B482" t="str">
            <v>MEUBLE A DEGUISEMENT</v>
          </cell>
          <cell r="C482">
            <v>282</v>
          </cell>
          <cell r="D482">
            <v>40716</v>
          </cell>
          <cell r="E482">
            <v>0.16</v>
          </cell>
          <cell r="F482">
            <v>47231</v>
          </cell>
          <cell r="G482" t="str">
            <v>NATHAN</v>
          </cell>
        </row>
        <row r="483">
          <cell r="A483">
            <v>3133093331854</v>
          </cell>
          <cell r="B483" t="str">
            <v>GRAND TAPIS DE ROUTES</v>
          </cell>
          <cell r="C483">
            <v>290</v>
          </cell>
          <cell r="D483">
            <v>7696</v>
          </cell>
          <cell r="E483">
            <v>0.16</v>
          </cell>
          <cell r="F483">
            <v>8927</v>
          </cell>
          <cell r="G483" t="str">
            <v>NATHAN</v>
          </cell>
        </row>
        <row r="484">
          <cell r="A484" t="str">
            <v>3133093333469</v>
          </cell>
          <cell r="B484" t="str">
            <v>Tapis route vinyle</v>
          </cell>
          <cell r="D484">
            <v>8565</v>
          </cell>
          <cell r="E484">
            <v>0.16</v>
          </cell>
          <cell r="F484">
            <v>9935</v>
          </cell>
          <cell r="G484" t="str">
            <v>NATHAN</v>
          </cell>
        </row>
        <row r="485">
          <cell r="A485">
            <v>3133093330758</v>
          </cell>
          <cell r="B485" t="str">
            <v>VEHICULES DE TOURISME - LES 12</v>
          </cell>
          <cell r="C485">
            <v>291</v>
          </cell>
          <cell r="D485">
            <v>3401</v>
          </cell>
          <cell r="E485">
            <v>0.16</v>
          </cell>
          <cell r="F485">
            <v>3945</v>
          </cell>
          <cell r="G485" t="str">
            <v>NATHAN</v>
          </cell>
        </row>
        <row r="486">
          <cell r="A486">
            <v>3133093331731</v>
          </cell>
          <cell r="B486" t="str">
            <v>PANNEAUX CODE DE LA ROUTE</v>
          </cell>
          <cell r="C486">
            <v>291</v>
          </cell>
          <cell r="D486">
            <v>2210</v>
          </cell>
          <cell r="E486">
            <v>0.16</v>
          </cell>
          <cell r="F486">
            <v>2564</v>
          </cell>
          <cell r="G486" t="str">
            <v>NATHAN</v>
          </cell>
        </row>
        <row r="487">
          <cell r="A487">
            <v>3133093333728</v>
          </cell>
          <cell r="B487" t="str">
            <v>EV VOITURES BOIS - LOT DE 24</v>
          </cell>
          <cell r="C487">
            <v>291</v>
          </cell>
          <cell r="D487">
            <v>6517</v>
          </cell>
          <cell r="E487">
            <v>0.16</v>
          </cell>
          <cell r="F487">
            <v>7560</v>
          </cell>
          <cell r="G487" t="str">
            <v>NATHAN</v>
          </cell>
        </row>
        <row r="488">
          <cell r="A488">
            <v>3133093333735</v>
          </cell>
          <cell r="B488" t="str">
            <v>VOITURES EN BOIS</v>
          </cell>
          <cell r="C488">
            <v>291</v>
          </cell>
          <cell r="D488">
            <v>2470</v>
          </cell>
          <cell r="E488">
            <v>0.16</v>
          </cell>
          <cell r="F488">
            <v>2865</v>
          </cell>
          <cell r="G488" t="str">
            <v>NATHAN</v>
          </cell>
        </row>
        <row r="489">
          <cell r="A489">
            <v>3133093710154</v>
          </cell>
          <cell r="B489" t="str">
            <v>LE GRAND GARAGE</v>
          </cell>
          <cell r="C489">
            <v>290</v>
          </cell>
          <cell r="D489">
            <v>12910</v>
          </cell>
          <cell r="E489">
            <v>0.16</v>
          </cell>
          <cell r="F489">
            <v>14976</v>
          </cell>
          <cell r="G489" t="str">
            <v>NATHAN</v>
          </cell>
        </row>
        <row r="490">
          <cell r="A490">
            <v>3133093711663</v>
          </cell>
          <cell r="B490" t="str">
            <v>PETIT GARAGE</v>
          </cell>
          <cell r="C490">
            <v>290</v>
          </cell>
          <cell r="D490">
            <v>6467</v>
          </cell>
          <cell r="E490">
            <v>0.16</v>
          </cell>
          <cell r="F490">
            <v>7502</v>
          </cell>
          <cell r="G490" t="str">
            <v>NATHAN</v>
          </cell>
        </row>
        <row r="491">
          <cell r="A491">
            <v>3133093711908</v>
          </cell>
          <cell r="B491" t="str">
            <v>EV ENSEMBLE MAXI GARAGE (GRAND +PETIT GARAGE)</v>
          </cell>
          <cell r="C491">
            <v>290</v>
          </cell>
          <cell r="D491">
            <v>17192</v>
          </cell>
          <cell r="E491">
            <v>0.16</v>
          </cell>
          <cell r="F491">
            <v>19943</v>
          </cell>
          <cell r="G491" t="str">
            <v>NATHAN</v>
          </cell>
        </row>
        <row r="492">
          <cell r="A492">
            <v>3133093454560</v>
          </cell>
          <cell r="B492" t="str">
            <v>RAILS</v>
          </cell>
          <cell r="C492">
            <v>291</v>
          </cell>
          <cell r="D492">
            <v>4543</v>
          </cell>
          <cell r="E492">
            <v>0.16</v>
          </cell>
          <cell r="F492">
            <v>5270</v>
          </cell>
          <cell r="G492" t="str">
            <v>NATHAN</v>
          </cell>
        </row>
        <row r="493">
          <cell r="A493">
            <v>3133093454577</v>
          </cell>
          <cell r="B493" t="str">
            <v>CIRCUIT TRAIN EN BOIS</v>
          </cell>
          <cell r="C493">
            <v>291</v>
          </cell>
          <cell r="D493">
            <v>4667</v>
          </cell>
          <cell r="E493">
            <v>0.16</v>
          </cell>
          <cell r="F493">
            <v>5414</v>
          </cell>
          <cell r="G493" t="str">
            <v>NATHAN</v>
          </cell>
        </row>
        <row r="494">
          <cell r="A494">
            <v>3133093454584</v>
          </cell>
          <cell r="B494" t="str">
            <v>TRAIN EXPRESS</v>
          </cell>
          <cell r="C494">
            <v>291</v>
          </cell>
          <cell r="D494">
            <v>2123</v>
          </cell>
          <cell r="E494">
            <v>0.16</v>
          </cell>
          <cell r="F494">
            <v>2463</v>
          </cell>
          <cell r="G494" t="str">
            <v>NATHAN</v>
          </cell>
        </row>
        <row r="495">
          <cell r="A495">
            <v>3133093711601</v>
          </cell>
          <cell r="B495" t="str">
            <v>STATION GARAGE</v>
          </cell>
          <cell r="C495">
            <v>291</v>
          </cell>
          <cell r="D495">
            <v>25820</v>
          </cell>
          <cell r="E495">
            <v>0.16</v>
          </cell>
          <cell r="F495">
            <v>29951</v>
          </cell>
          <cell r="G495" t="str">
            <v>NATHAN</v>
          </cell>
        </row>
        <row r="496">
          <cell r="A496">
            <v>3133093331700</v>
          </cell>
          <cell r="B496" t="str">
            <v>PERSONNAGES- FAMILLE EUROPEENE</v>
          </cell>
          <cell r="C496">
            <v>286</v>
          </cell>
          <cell r="D496">
            <v>3587</v>
          </cell>
          <cell r="E496">
            <v>0.16</v>
          </cell>
          <cell r="F496">
            <v>4161</v>
          </cell>
          <cell r="G496" t="str">
            <v>NATHAN</v>
          </cell>
        </row>
        <row r="497">
          <cell r="A497">
            <v>3133093332417</v>
          </cell>
          <cell r="B497" t="str">
            <v>PERSONNAGES- FAMILLE AFRICAINE</v>
          </cell>
          <cell r="C497">
            <v>286</v>
          </cell>
          <cell r="D497">
            <v>3587</v>
          </cell>
          <cell r="E497">
            <v>0.16</v>
          </cell>
          <cell r="F497">
            <v>4161</v>
          </cell>
          <cell r="G497" t="str">
            <v>NATHAN</v>
          </cell>
        </row>
        <row r="498">
          <cell r="A498">
            <v>3133093702036</v>
          </cell>
          <cell r="B498" t="str">
            <v>PT MOB.CUISINE &amp;SALLE DE BAINS</v>
          </cell>
          <cell r="C498">
            <v>286</v>
          </cell>
          <cell r="D498">
            <v>3712</v>
          </cell>
          <cell r="E498">
            <v>0.16</v>
          </cell>
          <cell r="F498">
            <v>4306</v>
          </cell>
          <cell r="G498" t="str">
            <v>NATHAN</v>
          </cell>
        </row>
        <row r="499">
          <cell r="A499">
            <v>3133093702043</v>
          </cell>
          <cell r="B499" t="str">
            <v>PT MOBILIER - SALON &amp; CHAMBRE</v>
          </cell>
          <cell r="C499">
            <v>286</v>
          </cell>
          <cell r="D499">
            <v>3712</v>
          </cell>
          <cell r="E499">
            <v>0.16</v>
          </cell>
          <cell r="F499">
            <v>4306</v>
          </cell>
          <cell r="G499" t="str">
            <v>NATHAN</v>
          </cell>
        </row>
        <row r="500">
          <cell r="A500">
            <v>3133093702005</v>
          </cell>
          <cell r="B500" t="str">
            <v>LA MAISON</v>
          </cell>
          <cell r="C500">
            <v>286</v>
          </cell>
          <cell r="D500">
            <v>16758</v>
          </cell>
          <cell r="E500">
            <v>0.16</v>
          </cell>
          <cell r="F500">
            <v>19439</v>
          </cell>
          <cell r="G500" t="str">
            <v>NATHAN</v>
          </cell>
        </row>
        <row r="501">
          <cell r="A501">
            <v>3133093702050</v>
          </cell>
          <cell r="B501" t="str">
            <v>EV Maison
+ Cuisine et salle de bains
+ Salon et chambre</v>
          </cell>
          <cell r="C501">
            <v>286</v>
          </cell>
          <cell r="D501">
            <v>21475</v>
          </cell>
          <cell r="E501">
            <v>0.16</v>
          </cell>
          <cell r="F501">
            <v>24911</v>
          </cell>
          <cell r="G501" t="str">
            <v>NATHAN</v>
          </cell>
        </row>
        <row r="502">
          <cell r="A502">
            <v>3133093704009</v>
          </cell>
          <cell r="B502" t="str">
            <v>MAISON DE POUPÉES MODULABLE</v>
          </cell>
          <cell r="C502">
            <v>287</v>
          </cell>
          <cell r="D502">
            <v>24206</v>
          </cell>
          <cell r="E502">
            <v>0.16</v>
          </cell>
          <cell r="F502">
            <v>28079</v>
          </cell>
          <cell r="G502" t="str">
            <v>NATHAN</v>
          </cell>
        </row>
        <row r="503">
          <cell r="A503">
            <v>3133093454362</v>
          </cell>
          <cell r="B503" t="str">
            <v>ANIMAUX DE LA FERME</v>
          </cell>
          <cell r="C503">
            <v>285</v>
          </cell>
          <cell r="D503">
            <v>5288</v>
          </cell>
          <cell r="E503">
            <v>0.16</v>
          </cell>
          <cell r="F503">
            <v>6134</v>
          </cell>
          <cell r="G503" t="str">
            <v>NATHAN</v>
          </cell>
        </row>
        <row r="504">
          <cell r="A504">
            <v>3133093454379</v>
          </cell>
          <cell r="B504" t="str">
            <v>ETABLE</v>
          </cell>
          <cell r="C504">
            <v>285</v>
          </cell>
          <cell r="D504">
            <v>4221</v>
          </cell>
          <cell r="E504">
            <v>0.16</v>
          </cell>
          <cell r="F504">
            <v>4896</v>
          </cell>
          <cell r="G504" t="str">
            <v>NATHAN</v>
          </cell>
        </row>
        <row r="505">
          <cell r="A505">
            <v>3133093454386</v>
          </cell>
          <cell r="B505" t="str">
            <v>ENCLOS</v>
          </cell>
          <cell r="C505">
            <v>285</v>
          </cell>
          <cell r="D505">
            <v>4221</v>
          </cell>
          <cell r="E505">
            <v>0.16</v>
          </cell>
          <cell r="F505">
            <v>4896</v>
          </cell>
          <cell r="G505" t="str">
            <v>NATHAN</v>
          </cell>
        </row>
        <row r="506">
          <cell r="A506">
            <v>3133093454478</v>
          </cell>
          <cell r="B506" t="str">
            <v>EV Étable + Enclos</v>
          </cell>
          <cell r="C506">
            <v>285</v>
          </cell>
          <cell r="D506">
            <v>7510</v>
          </cell>
          <cell r="E506">
            <v>0.16</v>
          </cell>
          <cell r="F506">
            <v>8712</v>
          </cell>
          <cell r="G506" t="str">
            <v>NATHAN</v>
          </cell>
        </row>
        <row r="507">
          <cell r="A507">
            <v>3133093710635</v>
          </cell>
          <cell r="B507" t="str">
            <v>LA FERME</v>
          </cell>
          <cell r="C507">
            <v>285</v>
          </cell>
          <cell r="D507">
            <v>16199</v>
          </cell>
          <cell r="E507">
            <v>0.16</v>
          </cell>
          <cell r="F507">
            <v>18791</v>
          </cell>
          <cell r="G507" t="str">
            <v>NATHAN</v>
          </cell>
        </row>
        <row r="508">
          <cell r="A508">
            <v>3133093454072</v>
          </cell>
          <cell r="B508" t="str">
            <v>ANIMAUX SAUVAGES</v>
          </cell>
          <cell r="C508">
            <v>288</v>
          </cell>
          <cell r="D508">
            <v>6951</v>
          </cell>
          <cell r="E508">
            <v>0.16</v>
          </cell>
          <cell r="F508">
            <v>8063</v>
          </cell>
          <cell r="G508" t="str">
            <v>NATHAN</v>
          </cell>
        </row>
        <row r="509">
          <cell r="A509">
            <v>3133093454607</v>
          </cell>
          <cell r="B509" t="str">
            <v>FIGURINES CONTES ET LÉGENDES</v>
          </cell>
          <cell r="C509">
            <v>288</v>
          </cell>
          <cell r="D509">
            <v>5710</v>
          </cell>
          <cell r="E509">
            <v>0.16</v>
          </cell>
          <cell r="F509">
            <v>6624</v>
          </cell>
          <cell r="G509" t="str">
            <v>NATHAN</v>
          </cell>
        </row>
        <row r="510">
          <cell r="A510">
            <v>3133093454614</v>
          </cell>
          <cell r="B510" t="str">
            <v>CHEVALIERS ET CHEVAUX</v>
          </cell>
          <cell r="C510">
            <v>288</v>
          </cell>
          <cell r="D510">
            <v>6765</v>
          </cell>
          <cell r="E510">
            <v>0.16</v>
          </cell>
          <cell r="F510">
            <v>7847</v>
          </cell>
          <cell r="G510" t="str">
            <v>NATHAN</v>
          </cell>
        </row>
        <row r="511">
          <cell r="A511">
            <v>3133093454140</v>
          </cell>
          <cell r="B511" t="str">
            <v>GRAND TAPIS NATURE</v>
          </cell>
          <cell r="C511">
            <v>288</v>
          </cell>
          <cell r="D511">
            <v>7659</v>
          </cell>
          <cell r="E511">
            <v>0.16</v>
          </cell>
          <cell r="F511">
            <v>8884</v>
          </cell>
          <cell r="G511" t="str">
            <v>NATHAN</v>
          </cell>
        </row>
        <row r="512">
          <cell r="A512">
            <v>3133093702012</v>
          </cell>
          <cell r="B512" t="str">
            <v>LE CHATEAU</v>
          </cell>
          <cell r="C512">
            <v>288</v>
          </cell>
          <cell r="D512">
            <v>13531</v>
          </cell>
          <cell r="E512">
            <v>0.16</v>
          </cell>
          <cell r="F512">
            <v>15696</v>
          </cell>
          <cell r="G512" t="str">
            <v>NATHAN</v>
          </cell>
        </row>
        <row r="513">
          <cell r="A513">
            <v>3133093702128</v>
          </cell>
          <cell r="B513" t="str">
            <v>CHÂTEAU À CONSTRUIRE</v>
          </cell>
          <cell r="C513">
            <v>289</v>
          </cell>
          <cell r="D513">
            <v>5760</v>
          </cell>
          <cell r="E513">
            <v>0.16</v>
          </cell>
          <cell r="F513">
            <v>6682</v>
          </cell>
          <cell r="G513" t="str">
            <v>NATHAN</v>
          </cell>
        </row>
        <row r="514">
          <cell r="A514">
            <v>3133093702135</v>
          </cell>
          <cell r="B514" t="str">
            <v>VILLAGE À CONSTRUIRE</v>
          </cell>
          <cell r="C514">
            <v>289</v>
          </cell>
          <cell r="D514">
            <v>5760</v>
          </cell>
          <cell r="E514">
            <v>0.16</v>
          </cell>
          <cell r="F514">
            <v>6682</v>
          </cell>
          <cell r="G514" t="str">
            <v>NATHAN</v>
          </cell>
        </row>
        <row r="515">
          <cell r="A515">
            <v>3133093702142</v>
          </cell>
          <cell r="B515" t="str">
            <v>EV  CHÂTEAU &amp; VILLAGE A CONSTRUIRE</v>
          </cell>
          <cell r="C515">
            <v>289</v>
          </cell>
          <cell r="D515">
            <v>10241</v>
          </cell>
          <cell r="E515">
            <v>0.16</v>
          </cell>
          <cell r="F515">
            <v>11880</v>
          </cell>
          <cell r="G515" t="str">
            <v>NATHAN</v>
          </cell>
        </row>
        <row r="516">
          <cell r="A516">
            <v>3133093723680</v>
          </cell>
          <cell r="B516" t="str">
            <v>TAPIS SCÈNE POUR TABLE À JOUER</v>
          </cell>
          <cell r="C516">
            <v>289</v>
          </cell>
          <cell r="D516">
            <v>3811</v>
          </cell>
          <cell r="E516">
            <v>0.16</v>
          </cell>
          <cell r="F516">
            <v>4421</v>
          </cell>
          <cell r="G516" t="str">
            <v>NATHAN</v>
          </cell>
        </row>
        <row r="517">
          <cell r="A517">
            <v>3133093723697</v>
          </cell>
          <cell r="B517" t="str">
            <v>TABLE À JOUER À ROULETTES</v>
          </cell>
          <cell r="C517">
            <v>284</v>
          </cell>
          <cell r="D517">
            <v>38730</v>
          </cell>
          <cell r="E517">
            <v>0.16</v>
          </cell>
          <cell r="F517">
            <v>44927</v>
          </cell>
          <cell r="G517" t="str">
            <v>NATHAN</v>
          </cell>
        </row>
        <row r="518">
          <cell r="A518">
            <v>3133093724946</v>
          </cell>
          <cell r="B518" t="str">
            <v>TABLE A JOUER</v>
          </cell>
          <cell r="C518">
            <v>284</v>
          </cell>
          <cell r="D518">
            <v>36371</v>
          </cell>
          <cell r="E518">
            <v>0.16</v>
          </cell>
          <cell r="F518">
            <v>42190</v>
          </cell>
          <cell r="G518" t="str">
            <v>NATHAN</v>
          </cell>
        </row>
        <row r="519">
          <cell r="A519">
            <v>3133093371492</v>
          </cell>
          <cell r="B519" t="str">
            <v>DESTINATION VIVRE ENSEMBLE - DES DÉFIS POUR LA CLASSE</v>
          </cell>
          <cell r="C519">
            <v>228</v>
          </cell>
          <cell r="D519">
            <v>6403</v>
          </cell>
          <cell r="E519">
            <v>0.16</v>
          </cell>
          <cell r="F519">
            <v>7427</v>
          </cell>
          <cell r="G519" t="str">
            <v>NATHAN</v>
          </cell>
        </row>
        <row r="520">
          <cell r="A520">
            <v>3133091246006</v>
          </cell>
          <cell r="B520" t="str">
            <v>PCF - UNE ANNEE DE JEU</v>
          </cell>
          <cell r="C520">
            <v>230</v>
          </cell>
          <cell r="D520">
            <v>5634</v>
          </cell>
          <cell r="E520">
            <v>0.16</v>
          </cell>
          <cell r="F520">
            <v>6535</v>
          </cell>
          <cell r="G520" t="str">
            <v>NATHAN</v>
          </cell>
        </row>
        <row r="521">
          <cell r="A521">
            <v>3133091246785</v>
          </cell>
          <cell r="B521" t="str">
            <v>UNE ANNEE AUTOUR DES CONTES</v>
          </cell>
          <cell r="C521">
            <v>230</v>
          </cell>
          <cell r="D521">
            <v>5634</v>
          </cell>
          <cell r="E521">
            <v>0.16</v>
          </cell>
          <cell r="F521">
            <v>6535</v>
          </cell>
          <cell r="G521" t="str">
            <v>NATHAN</v>
          </cell>
        </row>
        <row r="522">
          <cell r="A522">
            <v>3133091246792</v>
          </cell>
          <cell r="B522" t="str">
            <v>UNE ANNEE POUR APPRENDRE A COMPRENDRE LES AUTRES</v>
          </cell>
          <cell r="C522">
            <v>230</v>
          </cell>
          <cell r="D522">
            <v>5634</v>
          </cell>
          <cell r="E522">
            <v>0.16</v>
          </cell>
          <cell r="F522">
            <v>6535</v>
          </cell>
          <cell r="G522" t="str">
            <v>NATHAN</v>
          </cell>
        </row>
        <row r="523">
          <cell r="A523">
            <v>3133091245214</v>
          </cell>
          <cell r="B523" t="str">
            <v>PCF - TOUT AUTOUR DE LA TERRE</v>
          </cell>
          <cell r="C523">
            <v>234</v>
          </cell>
          <cell r="D523">
            <v>4055</v>
          </cell>
          <cell r="E523">
            <v>0.16</v>
          </cell>
          <cell r="F523">
            <v>4704</v>
          </cell>
          <cell r="G523" t="str">
            <v>NATHAN</v>
          </cell>
        </row>
        <row r="524">
          <cell r="A524">
            <v>3133091245221</v>
          </cell>
          <cell r="B524" t="str">
            <v>PCF - IL ETAIT UNE FOIS LES SCIENCES</v>
          </cell>
          <cell r="C524">
            <v>234</v>
          </cell>
          <cell r="D524">
            <v>4055</v>
          </cell>
          <cell r="E524">
            <v>0.16</v>
          </cell>
          <cell r="F524">
            <v>4704</v>
          </cell>
          <cell r="G524" t="str">
            <v>NATHAN</v>
          </cell>
        </row>
        <row r="525">
          <cell r="A525">
            <v>3133091245351</v>
          </cell>
          <cell r="B525" t="str">
            <v>PCF-CORPS DANS TOUS SES ETATS</v>
          </cell>
          <cell r="C525">
            <v>234</v>
          </cell>
          <cell r="D525">
            <v>4055</v>
          </cell>
          <cell r="E525">
            <v>0.16</v>
          </cell>
          <cell r="F525">
            <v>4704</v>
          </cell>
          <cell r="G525" t="str">
            <v>NATHAN</v>
          </cell>
        </row>
        <row r="526">
          <cell r="A526">
            <v>3133091245368</v>
          </cell>
          <cell r="B526" t="str">
            <v>PCF-J'ORGANISE MON ANNEE C1</v>
          </cell>
          <cell r="C526">
            <v>231</v>
          </cell>
          <cell r="D526">
            <v>3516</v>
          </cell>
          <cell r="E526">
            <v>0.16</v>
          </cell>
          <cell r="F526">
            <v>4079</v>
          </cell>
          <cell r="G526" t="str">
            <v>NATHAN</v>
          </cell>
        </row>
        <row r="527">
          <cell r="A527">
            <v>3133091246204</v>
          </cell>
          <cell r="B527" t="str">
            <v>PCF- CARNET SUIVI APPRENTISSAGES</v>
          </cell>
          <cell r="C527">
            <v>231</v>
          </cell>
          <cell r="D527">
            <v>1257</v>
          </cell>
          <cell r="E527">
            <v>0.16</v>
          </cell>
          <cell r="F527">
            <v>1458</v>
          </cell>
          <cell r="G527" t="str">
            <v>NATHAN</v>
          </cell>
        </row>
        <row r="528">
          <cell r="A528">
            <v>3133091246525</v>
          </cell>
          <cell r="B528" t="str">
            <v>MON CARNET DE SUIVI DES APPRENTISSAGES - LOT DE 10</v>
          </cell>
          <cell r="C528">
            <v>231</v>
          </cell>
          <cell r="D528">
            <v>11310</v>
          </cell>
          <cell r="E528">
            <v>0.16</v>
          </cell>
          <cell r="F528">
            <v>13120</v>
          </cell>
          <cell r="G528" t="str">
            <v>NATHAN</v>
          </cell>
        </row>
        <row r="529">
          <cell r="A529">
            <v>3133091254230</v>
          </cell>
          <cell r="B529" t="str">
            <v>PEDAGOGIES ALTERNATIVES ET DEMARCHES INNOVANTES</v>
          </cell>
          <cell r="D529">
            <v>3516</v>
          </cell>
          <cell r="E529">
            <v>0.16</v>
          </cell>
          <cell r="F529">
            <v>4079</v>
          </cell>
          <cell r="G529" t="str">
            <v>NATHAN</v>
          </cell>
        </row>
        <row r="530">
          <cell r="A530">
            <v>3133091247058</v>
          </cell>
          <cell r="B530" t="str">
            <v>LE CERVEAU ET LES APPRENTISSAGES</v>
          </cell>
          <cell r="C530">
            <v>231</v>
          </cell>
          <cell r="D530">
            <v>2951</v>
          </cell>
          <cell r="E530">
            <v>0.16</v>
          </cell>
          <cell r="F530">
            <v>3423</v>
          </cell>
          <cell r="G530" t="str">
            <v>NATHAN</v>
          </cell>
        </row>
        <row r="531">
          <cell r="A531">
            <v>3133091254247</v>
          </cell>
          <cell r="B531" t="str">
            <v>30 COMPTINES POUR COMPRENDRE LE VOCABULAIRE, LA SYNTAXE, LA PHONOLOGIE</v>
          </cell>
          <cell r="D531">
            <v>2951</v>
          </cell>
          <cell r="E531">
            <v>0.16</v>
          </cell>
          <cell r="F531">
            <v>3423</v>
          </cell>
          <cell r="G531" t="str">
            <v>NATHAN</v>
          </cell>
        </row>
        <row r="532">
          <cell r="A532">
            <v>3133091232337</v>
          </cell>
          <cell r="B532" t="str">
            <v>PCF-UNE ANNEE EN GRANDE SECTION</v>
          </cell>
          <cell r="C532">
            <v>232</v>
          </cell>
          <cell r="D532">
            <v>8814</v>
          </cell>
          <cell r="E532">
            <v>0.16</v>
          </cell>
          <cell r="F532">
            <v>10224</v>
          </cell>
          <cell r="G532" t="str">
            <v>NATHAN</v>
          </cell>
        </row>
        <row r="533">
          <cell r="A533">
            <v>3133091245269</v>
          </cell>
          <cell r="B533" t="str">
            <v>PCF-UNE ANNEE PETITE SECTION</v>
          </cell>
          <cell r="C533">
            <v>232</v>
          </cell>
          <cell r="D533">
            <v>8814</v>
          </cell>
          <cell r="E533">
            <v>0.16</v>
          </cell>
          <cell r="F533">
            <v>10224</v>
          </cell>
          <cell r="G533" t="str">
            <v>NATHAN</v>
          </cell>
        </row>
        <row r="534">
          <cell r="A534">
            <v>3133091245276</v>
          </cell>
          <cell r="B534" t="str">
            <v xml:space="preserve">PCF-UNE ANNEE MOYENNE SECTION </v>
          </cell>
          <cell r="C534">
            <v>232</v>
          </cell>
          <cell r="D534">
            <v>8814</v>
          </cell>
          <cell r="E534">
            <v>0.16</v>
          </cell>
          <cell r="F534">
            <v>10224</v>
          </cell>
          <cell r="G534" t="str">
            <v>NATHAN</v>
          </cell>
        </row>
        <row r="535">
          <cell r="A535">
            <v>3133091245993</v>
          </cell>
          <cell r="B535" t="str">
            <v>PCF - ENTRER DANS L'ECRIT EN MATERNELLE</v>
          </cell>
          <cell r="C535">
            <v>232</v>
          </cell>
          <cell r="D535">
            <v>5634</v>
          </cell>
          <cell r="E535">
            <v>0.16</v>
          </cell>
          <cell r="F535">
            <v>6535</v>
          </cell>
          <cell r="G535" t="str">
            <v>NATHAN</v>
          </cell>
        </row>
        <row r="536">
          <cell r="A536">
            <v>3133091245252</v>
          </cell>
          <cell r="B536" t="str">
            <v>PCF-ARTS VISUELS A L'ECOLE MATERNELLE</v>
          </cell>
          <cell r="C536">
            <v>233</v>
          </cell>
          <cell r="D536">
            <v>5634</v>
          </cell>
          <cell r="E536">
            <v>0</v>
          </cell>
          <cell r="F536">
            <v>5634</v>
          </cell>
          <cell r="G536" t="str">
            <v>NATHAN</v>
          </cell>
        </row>
        <row r="537">
          <cell r="A537">
            <v>3133093884435</v>
          </cell>
          <cell r="B537" t="str">
            <v>ATELIER D'ÉCOUTE MUSICALE ET D'EXPRESSION</v>
          </cell>
          <cell r="C537">
            <v>96</v>
          </cell>
          <cell r="D537">
            <v>4953</v>
          </cell>
          <cell r="E537">
            <v>0</v>
          </cell>
          <cell r="F537">
            <v>4953</v>
          </cell>
          <cell r="G537" t="str">
            <v>NATHAN</v>
          </cell>
        </row>
        <row r="538">
          <cell r="A538">
            <v>3133093884459</v>
          </cell>
          <cell r="B538" t="str">
            <v>MUSICODE</v>
          </cell>
          <cell r="C538">
            <v>124</v>
          </cell>
          <cell r="D538">
            <v>4953</v>
          </cell>
          <cell r="E538">
            <v>0</v>
          </cell>
          <cell r="F538">
            <v>4953</v>
          </cell>
          <cell r="G538" t="str">
            <v>NATHAN</v>
          </cell>
        </row>
        <row r="539">
          <cell r="A539">
            <v>3133093912732</v>
          </cell>
          <cell r="B539" t="str">
            <v>CHANSONS A RIMER &amp; ARTICULER</v>
          </cell>
          <cell r="C539">
            <v>114</v>
          </cell>
          <cell r="D539">
            <v>3564</v>
          </cell>
          <cell r="E539">
            <v>0</v>
          </cell>
          <cell r="F539">
            <v>3564</v>
          </cell>
          <cell r="G539" t="str">
            <v>NATHAN</v>
          </cell>
        </row>
        <row r="540">
          <cell r="A540">
            <v>3133093801975</v>
          </cell>
          <cell r="B540" t="str">
            <v>PETITES PERCUSSIONS 20 SÉANCES</v>
          </cell>
          <cell r="C540">
            <v>238</v>
          </cell>
          <cell r="D540">
            <v>3541</v>
          </cell>
          <cell r="E540">
            <v>0</v>
          </cell>
          <cell r="F540">
            <v>3541</v>
          </cell>
          <cell r="G540" t="str">
            <v>NATHAN</v>
          </cell>
        </row>
        <row r="541">
          <cell r="A541">
            <v>3133093911223</v>
          </cell>
          <cell r="B541" t="str">
            <v>JEUX VOCAUX ET CHANT CHORAL EN 20 SÉANCES</v>
          </cell>
          <cell r="C541">
            <v>114</v>
          </cell>
          <cell r="D541">
            <v>3541</v>
          </cell>
          <cell r="E541">
            <v>0</v>
          </cell>
          <cell r="F541">
            <v>3541</v>
          </cell>
          <cell r="G541" t="str">
            <v>NATHAN</v>
          </cell>
        </row>
        <row r="542">
          <cell r="A542">
            <v>3133093912626</v>
          </cell>
          <cell r="B542" t="str">
            <v>MUSIREF. JE CHANTE L'ALPHABET</v>
          </cell>
          <cell r="C542">
            <v>239</v>
          </cell>
          <cell r="D542">
            <v>2383</v>
          </cell>
          <cell r="E542">
            <v>0</v>
          </cell>
          <cell r="F542">
            <v>2383</v>
          </cell>
          <cell r="G542" t="str">
            <v>NATHAN</v>
          </cell>
        </row>
        <row r="543">
          <cell r="A543">
            <v>3133093912565</v>
          </cell>
          <cell r="B543" t="str">
            <v>RELAXATION ET DETENTE 2-5 ANS</v>
          </cell>
          <cell r="C543">
            <v>240</v>
          </cell>
          <cell r="D543">
            <v>4095</v>
          </cell>
          <cell r="E543">
            <v>0</v>
          </cell>
          <cell r="F543">
            <v>4095</v>
          </cell>
          <cell r="G543" t="str">
            <v>NATHAN</v>
          </cell>
        </row>
        <row r="544">
          <cell r="A544">
            <v>3133093912596</v>
          </cell>
          <cell r="B544" t="str">
            <v>CHANSONS A BOUGER ET DANSER</v>
          </cell>
          <cell r="C544">
            <v>240</v>
          </cell>
          <cell r="D544">
            <v>3532</v>
          </cell>
          <cell r="E544">
            <v>0</v>
          </cell>
          <cell r="F544">
            <v>3532</v>
          </cell>
          <cell r="G544" t="str">
            <v>NATHAN</v>
          </cell>
        </row>
        <row r="545">
          <cell r="A545">
            <v>3133093912619</v>
          </cell>
          <cell r="B545" t="str">
            <v>CHANSONS A... DANSER ENSEMBLE</v>
          </cell>
          <cell r="C545">
            <v>240</v>
          </cell>
          <cell r="D545">
            <v>3532</v>
          </cell>
          <cell r="E545">
            <v>0</v>
          </cell>
          <cell r="F545">
            <v>3532</v>
          </cell>
          <cell r="G545" t="str">
            <v>NATHAN</v>
          </cell>
        </row>
        <row r="546">
          <cell r="A546">
            <v>3133093912640</v>
          </cell>
          <cell r="B546" t="str">
            <v>MUSIREF. JEUX CHANTES &amp; DANSES</v>
          </cell>
          <cell r="C546">
            <v>240</v>
          </cell>
          <cell r="D546">
            <v>2383</v>
          </cell>
          <cell r="E546">
            <v>0</v>
          </cell>
          <cell r="F546">
            <v>2383</v>
          </cell>
          <cell r="G546" t="str">
            <v>NATHAN</v>
          </cell>
        </row>
        <row r="547">
          <cell r="A547">
            <v>3133093372260</v>
          </cell>
          <cell r="B547" t="str">
            <v>JEUX SON. INSTRUMENTS MUSIQUE</v>
          </cell>
          <cell r="C547">
            <v>99</v>
          </cell>
          <cell r="D547">
            <v>6455</v>
          </cell>
          <cell r="E547">
            <v>0</v>
          </cell>
          <cell r="F547">
            <v>6455</v>
          </cell>
          <cell r="G547" t="str">
            <v>NATHAN</v>
          </cell>
        </row>
        <row r="548">
          <cell r="A548">
            <v>3133093790484</v>
          </cell>
          <cell r="B548" t="str">
            <v>CASQUE STEREO</v>
          </cell>
          <cell r="C548">
            <v>241</v>
          </cell>
          <cell r="D548">
            <v>2507</v>
          </cell>
          <cell r="E548">
            <v>0</v>
          </cell>
          <cell r="F548">
            <v>2507</v>
          </cell>
          <cell r="G548" t="str">
            <v>NATHAN</v>
          </cell>
        </row>
        <row r="549">
          <cell r="A549">
            <v>3133093790491</v>
          </cell>
          <cell r="B549" t="str">
            <v>REPARTITEUR MULTI STEREO</v>
          </cell>
          <cell r="C549">
            <v>241</v>
          </cell>
          <cell r="D549">
            <v>2669</v>
          </cell>
          <cell r="E549">
            <v>0</v>
          </cell>
          <cell r="F549">
            <v>2669</v>
          </cell>
          <cell r="G549" t="str">
            <v>NATHAN</v>
          </cell>
        </row>
        <row r="550">
          <cell r="A550">
            <v>3133093790590</v>
          </cell>
          <cell r="B550" t="str">
            <v>EV LOT DE 5 CASQUES STEREO</v>
          </cell>
          <cell r="C550">
            <v>241</v>
          </cell>
          <cell r="D550">
            <v>11110</v>
          </cell>
          <cell r="E550">
            <v>0.16</v>
          </cell>
          <cell r="F550">
            <v>12888</v>
          </cell>
          <cell r="G550" t="str">
            <v>NATHAN</v>
          </cell>
        </row>
        <row r="551">
          <cell r="A551">
            <v>3133093728364</v>
          </cell>
          <cell r="B551" t="str">
            <v>BOITE A ECOUTER</v>
          </cell>
          <cell r="C551">
            <v>241</v>
          </cell>
          <cell r="D551">
            <v>13158</v>
          </cell>
          <cell r="E551">
            <v>0.16</v>
          </cell>
          <cell r="F551">
            <v>15263</v>
          </cell>
          <cell r="G551" t="str">
            <v>NATHAN</v>
          </cell>
        </row>
        <row r="552">
          <cell r="A552">
            <v>9782091242965</v>
          </cell>
          <cell r="B552" t="str">
            <v>Apprentilangue rituels voca ps</v>
          </cell>
          <cell r="D552">
            <v>12566</v>
          </cell>
          <cell r="E552">
            <v>0.16</v>
          </cell>
          <cell r="F552">
            <v>14577</v>
          </cell>
          <cell r="G552" t="str">
            <v>NATHAN</v>
          </cell>
        </row>
        <row r="553">
          <cell r="A553">
            <v>9782091242972</v>
          </cell>
          <cell r="B553" t="str">
            <v>Apprentilangue rituels voca ms</v>
          </cell>
          <cell r="D553">
            <v>13978</v>
          </cell>
          <cell r="E553">
            <v>0.16</v>
          </cell>
          <cell r="F553">
            <v>16214</v>
          </cell>
          <cell r="G553" t="str">
            <v>NATHAN</v>
          </cell>
        </row>
        <row r="554">
          <cell r="A554">
            <v>3133093371508</v>
          </cell>
          <cell r="B554" t="str">
            <v>PHOTOS - OBJETS DE LA MAISON</v>
          </cell>
          <cell r="C554">
            <v>100</v>
          </cell>
          <cell r="D554">
            <v>4843</v>
          </cell>
          <cell r="E554">
            <v>0</v>
          </cell>
          <cell r="F554">
            <v>4843</v>
          </cell>
          <cell r="G554" t="str">
            <v>NATHAN</v>
          </cell>
        </row>
        <row r="555">
          <cell r="A555">
            <v>3133093883711</v>
          </cell>
          <cell r="B555" t="str">
            <v>PHOTOS - LES OBJETS DE L'ECOLE</v>
          </cell>
          <cell r="C555">
            <v>100</v>
          </cell>
          <cell r="D555">
            <v>4843</v>
          </cell>
          <cell r="E555">
            <v>0.16</v>
          </cell>
          <cell r="F555">
            <v>5618</v>
          </cell>
          <cell r="G555" t="str">
            <v>NATHAN</v>
          </cell>
        </row>
        <row r="556">
          <cell r="A556">
            <v>3133093371423</v>
          </cell>
          <cell r="B556" t="str">
            <v>PHOTOS - LES VETEMENTS</v>
          </cell>
          <cell r="C556">
            <v>101</v>
          </cell>
          <cell r="D556">
            <v>4843</v>
          </cell>
          <cell r="E556">
            <v>0</v>
          </cell>
          <cell r="F556">
            <v>4843</v>
          </cell>
          <cell r="G556" t="str">
            <v>NATHAN</v>
          </cell>
        </row>
        <row r="557">
          <cell r="A557">
            <v>3133093423450</v>
          </cell>
          <cell r="B557" t="str">
            <v>PHOTOS - ANIMAUX</v>
          </cell>
          <cell r="C557">
            <v>101</v>
          </cell>
          <cell r="D557">
            <v>6156</v>
          </cell>
          <cell r="E557">
            <v>0.16</v>
          </cell>
          <cell r="F557">
            <v>7141</v>
          </cell>
          <cell r="G557" t="str">
            <v>NATHAN</v>
          </cell>
        </row>
        <row r="558">
          <cell r="A558">
            <v>3133093423504</v>
          </cell>
          <cell r="B558" t="str">
            <v>PHOTOS - ALIMENTS</v>
          </cell>
          <cell r="C558">
            <v>101</v>
          </cell>
          <cell r="D558">
            <v>6156</v>
          </cell>
          <cell r="E558">
            <v>0.16</v>
          </cell>
          <cell r="F558">
            <v>7141</v>
          </cell>
          <cell r="G558" t="str">
            <v>NATHAN</v>
          </cell>
        </row>
        <row r="559">
          <cell r="A559">
            <v>3133093428134</v>
          </cell>
          <cell r="B559" t="str">
            <v>PHOTOS - LES VERBES</v>
          </cell>
          <cell r="C559">
            <v>101</v>
          </cell>
          <cell r="D559">
            <v>4843</v>
          </cell>
          <cell r="E559">
            <v>0.16</v>
          </cell>
          <cell r="F559">
            <v>5618</v>
          </cell>
          <cell r="G559" t="str">
            <v>NATHAN</v>
          </cell>
        </row>
        <row r="560">
          <cell r="A560">
            <v>3133093430021</v>
          </cell>
          <cell r="B560" t="str">
            <v>IMAGIER PHOTOS - ÉMOTIONS</v>
          </cell>
          <cell r="C560">
            <v>102</v>
          </cell>
          <cell r="D560">
            <v>5704</v>
          </cell>
          <cell r="E560">
            <v>0.16</v>
          </cell>
          <cell r="F560">
            <v>6617</v>
          </cell>
          <cell r="G560" t="str">
            <v>NATHAN</v>
          </cell>
        </row>
        <row r="561">
          <cell r="A561">
            <v>3133093421968</v>
          </cell>
          <cell r="B561" t="str">
            <v>IMAGIER PHOTOS - LES SAISONS</v>
          </cell>
          <cell r="C561">
            <v>94</v>
          </cell>
          <cell r="D561">
            <v>4335</v>
          </cell>
          <cell r="E561">
            <v>0.16</v>
          </cell>
          <cell r="F561">
            <v>5029</v>
          </cell>
          <cell r="G561" t="str">
            <v>NATHAN</v>
          </cell>
        </row>
        <row r="562">
          <cell r="A562">
            <v>3133093422200</v>
          </cell>
          <cell r="B562" t="str">
            <v>PHOTOS - LE QUOTIDIEN</v>
          </cell>
          <cell r="C562">
            <v>103</v>
          </cell>
          <cell r="D562">
            <v>2061</v>
          </cell>
          <cell r="E562">
            <v>0.16</v>
          </cell>
          <cell r="F562">
            <v>2391</v>
          </cell>
          <cell r="G562" t="str">
            <v>NATHAN</v>
          </cell>
        </row>
        <row r="563">
          <cell r="A563">
            <v>3133093423405</v>
          </cell>
          <cell r="B563" t="str">
            <v>PHOTOS - GRAPHISMES</v>
          </cell>
          <cell r="C563">
            <v>103</v>
          </cell>
          <cell r="D563">
            <v>6551</v>
          </cell>
          <cell r="E563">
            <v>0.16</v>
          </cell>
          <cell r="F563">
            <v>7599</v>
          </cell>
          <cell r="G563" t="str">
            <v>NATHAN</v>
          </cell>
        </row>
        <row r="564">
          <cell r="A564">
            <v>3133093361790</v>
          </cell>
          <cell r="B564" t="str">
            <v>DES MOTS EN PHOTOS</v>
          </cell>
          <cell r="C564">
            <v>104</v>
          </cell>
          <cell r="D564">
            <v>8302</v>
          </cell>
          <cell r="E564">
            <v>0.16</v>
          </cell>
          <cell r="F564">
            <v>9630</v>
          </cell>
          <cell r="G564" t="str">
            <v>NATHAN</v>
          </cell>
        </row>
        <row r="565">
          <cell r="A565">
            <v>3133093880833</v>
          </cell>
          <cell r="B565" t="str">
            <v>DIRE À DEUX</v>
          </cell>
          <cell r="C565">
            <v>105</v>
          </cell>
          <cell r="D565">
            <v>4965</v>
          </cell>
          <cell r="E565">
            <v>0.16</v>
          </cell>
          <cell r="F565">
            <v>5759</v>
          </cell>
          <cell r="G565" t="str">
            <v>NATHAN</v>
          </cell>
        </row>
        <row r="566">
          <cell r="A566">
            <v>3133093371379</v>
          </cell>
          <cell r="B566" t="str">
            <v>DIMODIMAGE</v>
          </cell>
          <cell r="C566">
            <v>106</v>
          </cell>
          <cell r="D566">
            <v>10303</v>
          </cell>
          <cell r="E566">
            <v>0.16</v>
          </cell>
          <cell r="F566">
            <v>11951</v>
          </cell>
          <cell r="G566" t="str">
            <v>NATHAN</v>
          </cell>
        </row>
        <row r="567">
          <cell r="A567">
            <v>3133093423436</v>
          </cell>
          <cell r="B567" t="str">
            <v>J'ORALIZ</v>
          </cell>
          <cell r="C567">
            <v>107</v>
          </cell>
          <cell r="D567">
            <v>8274</v>
          </cell>
          <cell r="E567">
            <v>0.16</v>
          </cell>
          <cell r="F567">
            <v>9598</v>
          </cell>
          <cell r="G567" t="str">
            <v>NATHAN</v>
          </cell>
        </row>
        <row r="568">
          <cell r="A568">
            <v>3133093423443</v>
          </cell>
          <cell r="B568" t="str">
            <v>PORTE-PHOTOS MAGNÉTIQUES</v>
          </cell>
          <cell r="C568">
            <v>107</v>
          </cell>
          <cell r="D568">
            <v>1974</v>
          </cell>
          <cell r="E568">
            <v>0.16</v>
          </cell>
          <cell r="F568">
            <v>2290</v>
          </cell>
          <cell r="G568" t="str">
            <v>NATHAN</v>
          </cell>
        </row>
        <row r="569">
          <cell r="A569">
            <v>9782093371762</v>
          </cell>
          <cell r="B569" t="str">
            <v>JEU DES FAMILLES MOTS</v>
          </cell>
          <cell r="C569">
            <v>108</v>
          </cell>
          <cell r="D569">
            <v>6356</v>
          </cell>
          <cell r="E569">
            <v>0.16</v>
          </cell>
          <cell r="F569">
            <v>7373</v>
          </cell>
          <cell r="G569" t="str">
            <v>NATHAN</v>
          </cell>
        </row>
        <row r="570">
          <cell r="A570">
            <v>3133093369918</v>
          </cell>
          <cell r="B570" t="str">
            <v>JEU DE LANGAGE</v>
          </cell>
          <cell r="C570">
            <v>109</v>
          </cell>
          <cell r="D570">
            <v>6182</v>
          </cell>
          <cell r="E570">
            <v>0</v>
          </cell>
          <cell r="F570">
            <v>6182</v>
          </cell>
          <cell r="G570" t="str">
            <v>NATHAN</v>
          </cell>
        </row>
        <row r="571">
          <cell r="A571">
            <v>3133093430045</v>
          </cell>
          <cell r="B571" t="str">
            <v>PREMIER JEU DE LANGAGE</v>
          </cell>
          <cell r="C571">
            <v>109</v>
          </cell>
          <cell r="D571">
            <v>5983</v>
          </cell>
          <cell r="E571">
            <v>0</v>
          </cell>
          <cell r="F571">
            <v>5983</v>
          </cell>
          <cell r="G571" t="str">
            <v>NATHAN</v>
          </cell>
        </row>
        <row r="572">
          <cell r="A572">
            <v>3133093371393</v>
          </cell>
          <cell r="B572" t="str">
            <v>GRANDES IMAGES- VIVRE ENSEMBLE</v>
          </cell>
          <cell r="C572">
            <v>92</v>
          </cell>
          <cell r="D572">
            <v>7994</v>
          </cell>
          <cell r="E572">
            <v>0</v>
          </cell>
          <cell r="F572">
            <v>7994</v>
          </cell>
          <cell r="G572" t="str">
            <v>NATHAN</v>
          </cell>
        </row>
        <row r="573">
          <cell r="A573">
            <v>3133093423429</v>
          </cell>
          <cell r="B573" t="str">
            <v>LUTRIN MAGNÉTIQUE D'ACTIVITÉS</v>
          </cell>
          <cell r="C573">
            <v>92</v>
          </cell>
          <cell r="D573">
            <v>5201</v>
          </cell>
          <cell r="E573">
            <v>0</v>
          </cell>
          <cell r="F573">
            <v>5201</v>
          </cell>
          <cell r="G573" t="str">
            <v>NATHAN</v>
          </cell>
        </row>
        <row r="574">
          <cell r="A574">
            <v>3133093422804</v>
          </cell>
          <cell r="B574" t="str">
            <v>LE BON SENS DES IMAGES</v>
          </cell>
          <cell r="C574">
            <v>93</v>
          </cell>
          <cell r="D574">
            <v>7063</v>
          </cell>
          <cell r="E574">
            <v>0</v>
          </cell>
          <cell r="F574">
            <v>7063</v>
          </cell>
          <cell r="G574" t="str">
            <v>NATHAN</v>
          </cell>
        </row>
        <row r="575">
          <cell r="A575">
            <v>3133091245986</v>
          </cell>
          <cell r="B575" t="str">
            <v>PCF - MOBILISER LE LANGAGE EN MATERNELLE</v>
          </cell>
          <cell r="C575">
            <v>232</v>
          </cell>
          <cell r="D575">
            <v>5634</v>
          </cell>
          <cell r="E575">
            <v>0</v>
          </cell>
          <cell r="F575">
            <v>5634</v>
          </cell>
          <cell r="G575" t="str">
            <v>NATHAN</v>
          </cell>
        </row>
        <row r="576">
          <cell r="A576">
            <v>3133093372307</v>
          </cell>
          <cell r="B576" t="str">
            <v>SCENARIO-SUITES CHRONOLOGIQUES</v>
          </cell>
          <cell r="C576">
            <v>94</v>
          </cell>
          <cell r="D576">
            <v>3923</v>
          </cell>
          <cell r="E576">
            <v>0</v>
          </cell>
          <cell r="F576">
            <v>3923</v>
          </cell>
          <cell r="G576" t="str">
            <v>NATHAN</v>
          </cell>
        </row>
        <row r="577">
          <cell r="A577">
            <v>3133093423474</v>
          </cell>
          <cell r="B577" t="str">
            <v>HISTOIRES SÉQUENTIELLES SONORES</v>
          </cell>
          <cell r="C577">
            <v>95</v>
          </cell>
          <cell r="D577">
            <v>7921</v>
          </cell>
          <cell r="E577">
            <v>0</v>
          </cell>
          <cell r="F577">
            <v>7921</v>
          </cell>
          <cell r="G577" t="str">
            <v>NATHAN</v>
          </cell>
        </row>
        <row r="578">
          <cell r="A578">
            <v>3133093320100</v>
          </cell>
          <cell r="B578" t="str">
            <v>PARLONS DES EXPRESSIONS</v>
          </cell>
          <cell r="C578">
            <v>96</v>
          </cell>
          <cell r="D578">
            <v>6455</v>
          </cell>
          <cell r="E578">
            <v>0</v>
          </cell>
          <cell r="F578">
            <v>6455</v>
          </cell>
          <cell r="G578" t="str">
            <v>NATHAN</v>
          </cell>
        </row>
        <row r="579">
          <cell r="A579">
            <v>3133093423467</v>
          </cell>
          <cell r="B579" t="str">
            <v>SCÉNARIOS À LA MAISON</v>
          </cell>
          <cell r="C579">
            <v>97</v>
          </cell>
          <cell r="D579">
            <v>6753</v>
          </cell>
          <cell r="E579">
            <v>0</v>
          </cell>
          <cell r="F579">
            <v>6753</v>
          </cell>
          <cell r="G579" t="str">
            <v>NATHAN</v>
          </cell>
        </row>
        <row r="580">
          <cell r="A580">
            <v>3133093422125</v>
          </cell>
          <cell r="B580" t="str">
            <v>IMAGIER SONORE DES ANIMAUX</v>
          </cell>
          <cell r="C580">
            <v>98</v>
          </cell>
          <cell r="D580">
            <v>6650</v>
          </cell>
          <cell r="E580">
            <v>0</v>
          </cell>
          <cell r="F580">
            <v>6650</v>
          </cell>
          <cell r="G580" t="str">
            <v>NATHAN</v>
          </cell>
        </row>
        <row r="581">
          <cell r="A581">
            <v>3133093422194</v>
          </cell>
          <cell r="B581" t="str">
            <v>IMAGIER SONORE DES PETITS</v>
          </cell>
          <cell r="C581">
            <v>98</v>
          </cell>
          <cell r="D581">
            <v>6650</v>
          </cell>
          <cell r="E581">
            <v>0</v>
          </cell>
          <cell r="F581">
            <v>6650</v>
          </cell>
          <cell r="G581" t="str">
            <v>NATHAN</v>
          </cell>
        </row>
        <row r="582">
          <cell r="A582">
            <v>3133093371317</v>
          </cell>
          <cell r="B582" t="str">
            <v>LOTO DES SITUATIONS SONORES</v>
          </cell>
          <cell r="C582">
            <v>99</v>
          </cell>
          <cell r="D582">
            <v>6517</v>
          </cell>
          <cell r="E582">
            <v>0</v>
          </cell>
          <cell r="F582">
            <v>6517</v>
          </cell>
          <cell r="G582" t="str">
            <v>NATHAN</v>
          </cell>
        </row>
        <row r="583">
          <cell r="A583">
            <v>3133093911124</v>
          </cell>
          <cell r="B583" t="str">
            <v>LES AMIS DES SONS</v>
          </cell>
          <cell r="C583">
            <v>112</v>
          </cell>
          <cell r="D583">
            <v>5958</v>
          </cell>
          <cell r="E583">
            <v>0</v>
          </cell>
          <cell r="F583">
            <v>5958</v>
          </cell>
          <cell r="G583" t="str">
            <v>NATHAN</v>
          </cell>
        </row>
        <row r="584">
          <cell r="A584">
            <v>3133093051820</v>
          </cell>
          <cell r="B584" t="str">
            <v>ATELIER TRIS - AMIS DES SONS</v>
          </cell>
          <cell r="C584">
            <v>113</v>
          </cell>
          <cell r="D584">
            <v>6902</v>
          </cell>
          <cell r="E584">
            <v>0</v>
          </cell>
          <cell r="F584">
            <v>6902</v>
          </cell>
          <cell r="G584" t="str">
            <v>NATHAN</v>
          </cell>
        </row>
        <row r="585">
          <cell r="A585">
            <v>3133093051844</v>
          </cell>
          <cell r="B585" t="str">
            <v>EV AMIS DES SONS (LES AMIS DES SONS +AT.TRIS)</v>
          </cell>
          <cell r="C585">
            <v>113</v>
          </cell>
          <cell r="D585">
            <v>11522</v>
          </cell>
          <cell r="E585">
            <v>0</v>
          </cell>
          <cell r="F585">
            <v>11522</v>
          </cell>
          <cell r="G585" t="str">
            <v>NATHAN</v>
          </cell>
        </row>
        <row r="586">
          <cell r="A586">
            <v>3133093400147</v>
          </cell>
          <cell r="B586" t="str">
            <v>LES AMIS DES SONS- VERSION TBI</v>
          </cell>
          <cell r="C586">
            <v>114</v>
          </cell>
          <cell r="D586">
            <v>10986</v>
          </cell>
          <cell r="E586">
            <v>0</v>
          </cell>
          <cell r="F586">
            <v>10986</v>
          </cell>
          <cell r="G586" t="str">
            <v>NATHAN</v>
          </cell>
        </row>
        <row r="587">
          <cell r="A587">
            <v>3133093400154</v>
          </cell>
          <cell r="B587" t="str">
            <v>ATELIER DES SONS</v>
          </cell>
          <cell r="C587">
            <v>115</v>
          </cell>
          <cell r="D587">
            <v>8466</v>
          </cell>
          <cell r="E587">
            <v>0</v>
          </cell>
          <cell r="F587">
            <v>8466</v>
          </cell>
          <cell r="G587" t="str">
            <v>NATHAN</v>
          </cell>
        </row>
        <row r="588">
          <cell r="A588">
            <v>3133093790699</v>
          </cell>
          <cell r="B588" t="str">
            <v>PORTE-ÉTIQUETTES MAGNÉTIQUES</v>
          </cell>
          <cell r="C588">
            <v>115</v>
          </cell>
          <cell r="D588">
            <v>2520</v>
          </cell>
          <cell r="E588">
            <v>0</v>
          </cell>
          <cell r="F588">
            <v>2520</v>
          </cell>
          <cell r="G588" t="str">
            <v>NATHAN</v>
          </cell>
        </row>
        <row r="589">
          <cell r="A589">
            <v>3133093430038</v>
          </cell>
          <cell r="B589" t="str">
            <v>ATELIERS SYLLABES</v>
          </cell>
          <cell r="C589">
            <v>116</v>
          </cell>
          <cell r="D589">
            <v>7907</v>
          </cell>
          <cell r="E589">
            <v>0</v>
          </cell>
          <cell r="F589">
            <v>7907</v>
          </cell>
          <cell r="G589" t="str">
            <v>NATHAN</v>
          </cell>
        </row>
        <row r="590">
          <cell r="A590">
            <v>3133093880581</v>
          </cell>
          <cell r="B590" t="str">
            <v>LE BON SENS DES SYLLABES</v>
          </cell>
          <cell r="C590">
            <v>118</v>
          </cell>
          <cell r="D590">
            <v>5710</v>
          </cell>
          <cell r="E590">
            <v>0</v>
          </cell>
          <cell r="F590">
            <v>5710</v>
          </cell>
          <cell r="G590" t="str">
            <v>NATHAN</v>
          </cell>
        </row>
        <row r="591">
          <cell r="A591">
            <v>3133093880611</v>
          </cell>
          <cell r="B591" t="str">
            <v>EV BON SENS DES SYLLABES 4 ENF</v>
          </cell>
          <cell r="C591">
            <v>118</v>
          </cell>
          <cell r="D591">
            <v>7076</v>
          </cell>
          <cell r="E591">
            <v>0</v>
          </cell>
          <cell r="F591">
            <v>7076</v>
          </cell>
          <cell r="G591" t="str">
            <v>NATHAN</v>
          </cell>
        </row>
        <row r="592">
          <cell r="A592">
            <v>3133093880628</v>
          </cell>
          <cell r="B592" t="str">
            <v>EV BON SENS DES SYLLABES 6 ENF</v>
          </cell>
          <cell r="C592">
            <v>118</v>
          </cell>
          <cell r="D592">
            <v>8503</v>
          </cell>
          <cell r="E592">
            <v>0</v>
          </cell>
          <cell r="F592">
            <v>8503</v>
          </cell>
          <cell r="G592" t="str">
            <v>NATHAN</v>
          </cell>
        </row>
        <row r="593">
          <cell r="A593">
            <v>3133093428127</v>
          </cell>
          <cell r="B593" t="str">
            <v>DE L'ORAL À L'ÉCRIT</v>
          </cell>
          <cell r="C593">
            <v>120</v>
          </cell>
          <cell r="D593">
            <v>7820</v>
          </cell>
          <cell r="E593">
            <v>0</v>
          </cell>
          <cell r="F593">
            <v>7820</v>
          </cell>
          <cell r="G593" t="str">
            <v>NATHAN</v>
          </cell>
        </row>
        <row r="594">
          <cell r="A594">
            <v>3133093790972</v>
          </cell>
          <cell r="B594" t="str">
            <v>LE BON SENS DES MOTS</v>
          </cell>
          <cell r="C594">
            <v>121</v>
          </cell>
          <cell r="D594">
            <v>7932</v>
          </cell>
          <cell r="E594">
            <v>0</v>
          </cell>
          <cell r="F594">
            <v>7932</v>
          </cell>
          <cell r="G594" t="str">
            <v>NATHAN</v>
          </cell>
        </row>
        <row r="595">
          <cell r="A595">
            <v>3133093405104</v>
          </cell>
          <cell r="B595" t="str">
            <v>ENTRAÎNEMENT VISUEL - CAPITALES</v>
          </cell>
          <cell r="C595">
            <v>123</v>
          </cell>
          <cell r="D595">
            <v>3054</v>
          </cell>
          <cell r="E595">
            <v>0</v>
          </cell>
          <cell r="F595">
            <v>3054</v>
          </cell>
          <cell r="G595" t="str">
            <v>NATHAN</v>
          </cell>
        </row>
        <row r="596">
          <cell r="A596">
            <v>3133093405111</v>
          </cell>
          <cell r="B596" t="str">
            <v>ENTRAÎNEMENT VISUEL - SCRIPT</v>
          </cell>
          <cell r="C596">
            <v>123</v>
          </cell>
          <cell r="D596">
            <v>3054</v>
          </cell>
          <cell r="E596">
            <v>0</v>
          </cell>
          <cell r="F596">
            <v>3054</v>
          </cell>
          <cell r="G596" t="str">
            <v>NATHAN</v>
          </cell>
        </row>
        <row r="597">
          <cell r="A597">
            <v>3133093405128</v>
          </cell>
          <cell r="B597" t="str">
            <v>ENTRAÎNEMENT VISUEL - CURSIVES</v>
          </cell>
          <cell r="C597">
            <v>123</v>
          </cell>
          <cell r="D597">
            <v>3054</v>
          </cell>
          <cell r="E597">
            <v>0</v>
          </cell>
          <cell r="F597">
            <v>3054</v>
          </cell>
          <cell r="G597" t="str">
            <v>NATHAN</v>
          </cell>
        </row>
        <row r="598">
          <cell r="A598">
            <v>3133093405234</v>
          </cell>
          <cell r="B598" t="str">
            <v>EV ENTRAÎNEMENT VISUEL - LOT DE 5</v>
          </cell>
          <cell r="C598">
            <v>123</v>
          </cell>
          <cell r="D598">
            <v>12351</v>
          </cell>
          <cell r="E598">
            <v>0</v>
          </cell>
          <cell r="F598">
            <v>12351</v>
          </cell>
          <cell r="G598" t="str">
            <v>NATHAN</v>
          </cell>
        </row>
        <row r="599">
          <cell r="A599">
            <v>3133093369000</v>
          </cell>
          <cell r="B599" t="str">
            <v>ATELIER BOITES A LETTRES</v>
          </cell>
          <cell r="C599">
            <v>125</v>
          </cell>
          <cell r="D599">
            <v>6666</v>
          </cell>
          <cell r="E599">
            <v>0</v>
          </cell>
          <cell r="F599">
            <v>6666</v>
          </cell>
          <cell r="G599" t="str">
            <v>NATHAN</v>
          </cell>
        </row>
        <row r="600">
          <cell r="A600">
            <v>3133093369239</v>
          </cell>
          <cell r="B600" t="str">
            <v>EV BOÎTES A LETTRES 4 ENFANTS</v>
          </cell>
          <cell r="C600">
            <v>125</v>
          </cell>
          <cell r="D600">
            <v>8255</v>
          </cell>
          <cell r="E600">
            <v>0</v>
          </cell>
          <cell r="F600">
            <v>8255</v>
          </cell>
          <cell r="G600" t="str">
            <v>NATHAN</v>
          </cell>
        </row>
        <row r="601">
          <cell r="A601">
            <v>3133093369246</v>
          </cell>
          <cell r="B601" t="str">
            <v>EV BOÎTES A LETTRES 6 ENFANTS</v>
          </cell>
          <cell r="C601">
            <v>125</v>
          </cell>
          <cell r="D601">
            <v>9931</v>
          </cell>
          <cell r="E601">
            <v>0</v>
          </cell>
          <cell r="F601">
            <v>9931</v>
          </cell>
          <cell r="G601" t="str">
            <v>NATHAN</v>
          </cell>
        </row>
        <row r="602">
          <cell r="A602">
            <v>3133093422149</v>
          </cell>
          <cell r="B602" t="str">
            <v>ATELIER DES MOTS 1</v>
          </cell>
          <cell r="C602">
            <v>126</v>
          </cell>
          <cell r="D602">
            <v>4767</v>
          </cell>
          <cell r="E602">
            <v>0</v>
          </cell>
          <cell r="F602">
            <v>4767</v>
          </cell>
          <cell r="G602" t="str">
            <v>NATHAN</v>
          </cell>
        </row>
        <row r="603">
          <cell r="A603">
            <v>3133093422361</v>
          </cell>
          <cell r="B603" t="str">
            <v>EV ATELIER MOTS 1 - 4 ENFANTS</v>
          </cell>
          <cell r="C603">
            <v>126</v>
          </cell>
          <cell r="D603">
            <v>7138</v>
          </cell>
          <cell r="E603">
            <v>0</v>
          </cell>
          <cell r="F603">
            <v>7138</v>
          </cell>
          <cell r="G603" t="str">
            <v>NATHAN</v>
          </cell>
        </row>
        <row r="604">
          <cell r="A604">
            <v>3133093422378</v>
          </cell>
          <cell r="B604" t="str">
            <v>EV ATELIER MOTS 1 - 6 ENFANTS</v>
          </cell>
          <cell r="C604">
            <v>126</v>
          </cell>
          <cell r="D604">
            <v>9310</v>
          </cell>
          <cell r="E604">
            <v>0</v>
          </cell>
          <cell r="F604">
            <v>9310</v>
          </cell>
          <cell r="G604" t="str">
            <v>NATHAN</v>
          </cell>
        </row>
        <row r="605">
          <cell r="A605">
            <v>3133093422293</v>
          </cell>
          <cell r="B605" t="str">
            <v>ATELIER DES MOTS 2</v>
          </cell>
          <cell r="C605">
            <v>127</v>
          </cell>
          <cell r="D605">
            <v>5474</v>
          </cell>
          <cell r="E605">
            <v>0</v>
          </cell>
          <cell r="F605">
            <v>5474</v>
          </cell>
          <cell r="G605" t="str">
            <v>NATHAN</v>
          </cell>
        </row>
        <row r="606">
          <cell r="A606">
            <v>3133093422354</v>
          </cell>
          <cell r="B606" t="str">
            <v>EV ATELIER MOTS 2 - 6 ENFANTS</v>
          </cell>
          <cell r="C606">
            <v>127</v>
          </cell>
          <cell r="D606">
            <v>8503</v>
          </cell>
          <cell r="E606">
            <v>0</v>
          </cell>
          <cell r="F606">
            <v>8503</v>
          </cell>
          <cell r="G606" t="str">
            <v>NATHAN</v>
          </cell>
        </row>
        <row r="607">
          <cell r="A607">
            <v>3133093428165</v>
          </cell>
          <cell r="B607" t="str">
            <v>ATELIER DES MOTS 3</v>
          </cell>
          <cell r="C607">
            <v>128</v>
          </cell>
          <cell r="D607">
            <v>5015</v>
          </cell>
          <cell r="E607">
            <v>0</v>
          </cell>
          <cell r="F607">
            <v>5015</v>
          </cell>
          <cell r="G607" t="str">
            <v>NATHAN</v>
          </cell>
        </row>
        <row r="608">
          <cell r="A608">
            <v>3133093428226</v>
          </cell>
          <cell r="B608" t="str">
            <v>EV 6 ENFANTS AT. DES MOTS 3</v>
          </cell>
          <cell r="C608">
            <v>128</v>
          </cell>
          <cell r="D608">
            <v>7448</v>
          </cell>
          <cell r="E608">
            <v>0</v>
          </cell>
          <cell r="F608">
            <v>7448</v>
          </cell>
          <cell r="G608" t="str">
            <v>NATHAN</v>
          </cell>
        </row>
        <row r="609">
          <cell r="A609" t="str">
            <v>3133093369284</v>
          </cell>
          <cell r="B609" t="str">
            <v>EV mots croisés 2-4 enfants</v>
          </cell>
          <cell r="D609">
            <v>8007</v>
          </cell>
          <cell r="E609">
            <v>0</v>
          </cell>
          <cell r="F609">
            <v>8007</v>
          </cell>
          <cell r="G609" t="str">
            <v>NATHAN</v>
          </cell>
        </row>
        <row r="610">
          <cell r="A610" t="str">
            <v>3133093369291</v>
          </cell>
          <cell r="B610" t="str">
            <v>EV mots croisés 2-6 enfants</v>
          </cell>
          <cell r="D610">
            <v>9993</v>
          </cell>
          <cell r="E610">
            <v>0</v>
          </cell>
          <cell r="F610">
            <v>9993</v>
          </cell>
          <cell r="G610" t="str">
            <v>NATHAN</v>
          </cell>
        </row>
        <row r="611">
          <cell r="A611" t="str">
            <v>3133093369307</v>
          </cell>
          <cell r="B611" t="str">
            <v>Atelier mots croisés 2</v>
          </cell>
          <cell r="D611">
            <v>6070</v>
          </cell>
          <cell r="E611">
            <v>0</v>
          </cell>
          <cell r="F611">
            <v>6070</v>
          </cell>
          <cell r="G611" t="str">
            <v>NATHAN</v>
          </cell>
        </row>
        <row r="612">
          <cell r="A612" t="str">
            <v>3133093369314</v>
          </cell>
          <cell r="B612" t="str">
            <v>At. Mots croisés 2- Cplt 2 enf.</v>
          </cell>
          <cell r="D612">
            <v>2483</v>
          </cell>
          <cell r="E612">
            <v>0</v>
          </cell>
          <cell r="F612">
            <v>2483</v>
          </cell>
          <cell r="G612" t="str">
            <v>NATHAN</v>
          </cell>
        </row>
        <row r="613">
          <cell r="A613">
            <v>3133093369192</v>
          </cell>
          <cell r="B613" t="str">
            <v>ATELIER MOTS CROISES</v>
          </cell>
          <cell r="C613">
            <v>129</v>
          </cell>
          <cell r="D613">
            <v>5710</v>
          </cell>
          <cell r="E613">
            <v>0</v>
          </cell>
          <cell r="F613">
            <v>5710</v>
          </cell>
          <cell r="G613" t="str">
            <v>NATHAN</v>
          </cell>
        </row>
        <row r="614">
          <cell r="A614">
            <v>3133093369222</v>
          </cell>
          <cell r="B614" t="str">
            <v>EV ATELIER MOTS CROISES- 6 ENF</v>
          </cell>
          <cell r="C614">
            <v>129</v>
          </cell>
          <cell r="D614">
            <v>9931</v>
          </cell>
          <cell r="E614">
            <v>0</v>
          </cell>
          <cell r="F614">
            <v>9931</v>
          </cell>
          <cell r="G614" t="str">
            <v>NATHAN</v>
          </cell>
        </row>
        <row r="615">
          <cell r="A615">
            <v>3133093790897</v>
          </cell>
          <cell r="B615" t="str">
            <v>PLANCHES &amp; LETTRES MAGNETIQUES</v>
          </cell>
          <cell r="C615">
            <v>130</v>
          </cell>
          <cell r="D615">
            <v>3724</v>
          </cell>
          <cell r="E615">
            <v>0</v>
          </cell>
          <cell r="F615">
            <v>3724</v>
          </cell>
          <cell r="G615" t="str">
            <v>NATHAN</v>
          </cell>
        </row>
        <row r="616">
          <cell r="A616">
            <v>3133093369215</v>
          </cell>
          <cell r="B616" t="str">
            <v>EV ATELIER MOTS CROISES- 4 ENF</v>
          </cell>
          <cell r="C616">
            <v>129</v>
          </cell>
          <cell r="D616">
            <v>7820</v>
          </cell>
          <cell r="E616">
            <v>0</v>
          </cell>
          <cell r="F616">
            <v>7820</v>
          </cell>
          <cell r="G616" t="str">
            <v>NATHAN</v>
          </cell>
        </row>
        <row r="617">
          <cell r="A617">
            <v>3133093751171</v>
          </cell>
          <cell r="B617" t="str">
            <v>LETTRES MAGNÉTIQUES CAPITALES</v>
          </cell>
          <cell r="C617">
            <v>130</v>
          </cell>
          <cell r="D617">
            <v>3215</v>
          </cell>
          <cell r="E617">
            <v>0</v>
          </cell>
          <cell r="F617">
            <v>3215</v>
          </cell>
          <cell r="G617" t="str">
            <v>NATHAN</v>
          </cell>
        </row>
        <row r="618">
          <cell r="A618">
            <v>3133093880635</v>
          </cell>
          <cell r="B618" t="str">
            <v>REASSORT SYLLABES MAGNETIQUES</v>
          </cell>
          <cell r="C618">
            <v>130</v>
          </cell>
          <cell r="D618">
            <v>2669</v>
          </cell>
          <cell r="E618">
            <v>0</v>
          </cell>
          <cell r="F618">
            <v>2669</v>
          </cell>
          <cell r="G618" t="str">
            <v>NATHAN</v>
          </cell>
        </row>
        <row r="619">
          <cell r="A619">
            <v>3133093428219</v>
          </cell>
          <cell r="B619" t="str">
            <v>LETTRES MAGNÉTIQUES SCRIPT</v>
          </cell>
          <cell r="C619">
            <v>130</v>
          </cell>
          <cell r="D619">
            <v>2967</v>
          </cell>
          <cell r="E619">
            <v>0</v>
          </cell>
          <cell r="F619">
            <v>2967</v>
          </cell>
          <cell r="G619" t="str">
            <v>NATHAN</v>
          </cell>
        </row>
        <row r="620">
          <cell r="A620">
            <v>3133093880666</v>
          </cell>
          <cell r="B620" t="str">
            <v>LETTRES MAGNETIQUES CURSIVES</v>
          </cell>
          <cell r="C620">
            <v>130</v>
          </cell>
          <cell r="D620">
            <v>2843</v>
          </cell>
          <cell r="E620">
            <v>0</v>
          </cell>
          <cell r="F620">
            <v>2843</v>
          </cell>
          <cell r="G620" t="str">
            <v>NATHAN</v>
          </cell>
        </row>
        <row r="621">
          <cell r="A621">
            <v>3133093880949</v>
          </cell>
          <cell r="B621" t="str">
            <v>BANDE LIGNÉE MAGNÉTIQUE REPOSITIONNABLE - LOT DE 2</v>
          </cell>
          <cell r="C621">
            <v>130</v>
          </cell>
          <cell r="D621">
            <v>4618</v>
          </cell>
          <cell r="E621">
            <v>0</v>
          </cell>
          <cell r="F621">
            <v>4618</v>
          </cell>
          <cell r="G621" t="str">
            <v>NATHAN</v>
          </cell>
        </row>
        <row r="622">
          <cell r="A622">
            <v>3133093431189</v>
          </cell>
          <cell r="B622" t="str">
            <v>REASSORT REGLETTES</v>
          </cell>
          <cell r="C622">
            <v>131</v>
          </cell>
          <cell r="D622">
            <v>2917</v>
          </cell>
          <cell r="E622">
            <v>0</v>
          </cell>
          <cell r="F622">
            <v>2917</v>
          </cell>
          <cell r="G622" t="str">
            <v>NATHAN</v>
          </cell>
        </row>
        <row r="623">
          <cell r="A623">
            <v>3133093428202</v>
          </cell>
          <cell r="B623" t="str">
            <v>PIONS-LETTRES SCRIPT</v>
          </cell>
          <cell r="C623">
            <v>131</v>
          </cell>
          <cell r="D623">
            <v>2967</v>
          </cell>
          <cell r="E623">
            <v>0</v>
          </cell>
          <cell r="F623">
            <v>2967</v>
          </cell>
          <cell r="G623" t="str">
            <v>NATHAN</v>
          </cell>
        </row>
        <row r="624">
          <cell r="A624">
            <v>3133093790903</v>
          </cell>
          <cell r="B624" t="str">
            <v>PIONS-LETTRES MAJUSCULES ET SCRIPT</v>
          </cell>
          <cell r="C624">
            <v>131</v>
          </cell>
          <cell r="D624">
            <v>4394</v>
          </cell>
          <cell r="E624">
            <v>0</v>
          </cell>
          <cell r="F624">
            <v>4394</v>
          </cell>
          <cell r="G624" t="str">
            <v>NATHAN</v>
          </cell>
        </row>
        <row r="625">
          <cell r="A625">
            <v>3133093790941</v>
          </cell>
          <cell r="B625" t="str">
            <v>PIONS LETTRES MAJUSCULES</v>
          </cell>
          <cell r="C625">
            <v>131</v>
          </cell>
          <cell r="D625">
            <v>2532</v>
          </cell>
          <cell r="E625">
            <v>0</v>
          </cell>
          <cell r="F625">
            <v>2532</v>
          </cell>
          <cell r="G625" t="str">
            <v>NATHAN</v>
          </cell>
        </row>
        <row r="626">
          <cell r="A626" t="str">
            <v>3133093428257</v>
          </cell>
          <cell r="B626" t="str">
            <v>Nombres magnet grand format</v>
          </cell>
          <cell r="D626">
            <v>2334</v>
          </cell>
          <cell r="E626">
            <v>0</v>
          </cell>
          <cell r="F626">
            <v>2334</v>
          </cell>
          <cell r="G626" t="str">
            <v>NATHAN</v>
          </cell>
        </row>
        <row r="627">
          <cell r="A627" t="str">
            <v>3133093428264</v>
          </cell>
          <cell r="B627" t="str">
            <v>Lettres capitales magnet grand format</v>
          </cell>
          <cell r="D627">
            <v>4320</v>
          </cell>
          <cell r="E627">
            <v>0</v>
          </cell>
          <cell r="F627">
            <v>4320</v>
          </cell>
          <cell r="G627" t="str">
            <v>NATHAN</v>
          </cell>
        </row>
        <row r="628">
          <cell r="A628">
            <v>3133093333452</v>
          </cell>
          <cell r="B628" t="str">
            <v>LETTRES CAPITALES EN BOIS</v>
          </cell>
          <cell r="C628">
            <v>130</v>
          </cell>
          <cell r="D628">
            <v>1676</v>
          </cell>
          <cell r="E628">
            <v>0.16</v>
          </cell>
          <cell r="F628">
            <v>1944</v>
          </cell>
          <cell r="G628" t="str">
            <v>NATHAN</v>
          </cell>
        </row>
        <row r="629">
          <cell r="A629">
            <v>3133093213211</v>
          </cell>
          <cell r="B629" t="str">
            <v>GOMMETTES LETTRES MAJUSCULES</v>
          </cell>
          <cell r="C629">
            <v>131</v>
          </cell>
          <cell r="D629">
            <v>1217</v>
          </cell>
          <cell r="E629">
            <v>0.16</v>
          </cell>
          <cell r="F629">
            <v>1412</v>
          </cell>
          <cell r="G629" t="str">
            <v>NATHAN</v>
          </cell>
        </row>
        <row r="630">
          <cell r="A630">
            <v>3133093430113</v>
          </cell>
          <cell r="B630" t="str">
            <v>TRACÉS RUGUEUX</v>
          </cell>
          <cell r="C630">
            <v>133</v>
          </cell>
          <cell r="D630">
            <v>3687</v>
          </cell>
          <cell r="E630">
            <v>0.16</v>
          </cell>
          <cell r="F630">
            <v>4277</v>
          </cell>
          <cell r="G630" t="str">
            <v>NATHAN</v>
          </cell>
        </row>
        <row r="631">
          <cell r="A631">
            <v>3133093430120</v>
          </cell>
          <cell r="B631" t="str">
            <v>LETTRES CAPITALES RUGUEUSES</v>
          </cell>
          <cell r="C631">
            <v>133</v>
          </cell>
          <cell r="D631">
            <v>3600</v>
          </cell>
          <cell r="E631">
            <v>0</v>
          </cell>
          <cell r="F631">
            <v>3600</v>
          </cell>
          <cell r="G631" t="str">
            <v>NATHAN</v>
          </cell>
        </row>
        <row r="632">
          <cell r="A632">
            <v>3133093430137</v>
          </cell>
          <cell r="B632" t="str">
            <v>LETTRES CURSIVES RUGUEUSES</v>
          </cell>
          <cell r="C632">
            <v>133</v>
          </cell>
          <cell r="D632">
            <v>3600</v>
          </cell>
          <cell r="E632">
            <v>0</v>
          </cell>
          <cell r="F632">
            <v>3600</v>
          </cell>
          <cell r="G632" t="str">
            <v>NATHAN</v>
          </cell>
        </row>
        <row r="633">
          <cell r="A633">
            <v>3133093430144</v>
          </cell>
          <cell r="B633" t="str">
            <v>CHIFFRES RUGUEUX</v>
          </cell>
          <cell r="C633">
            <v>133</v>
          </cell>
          <cell r="D633">
            <v>2309</v>
          </cell>
          <cell r="E633">
            <v>0</v>
          </cell>
          <cell r="F633">
            <v>2309</v>
          </cell>
          <cell r="G633" t="str">
            <v>NATHAN</v>
          </cell>
        </row>
        <row r="634">
          <cell r="A634">
            <v>3133093729156</v>
          </cell>
          <cell r="B634" t="str">
            <v xml:space="preserve">TRACÉS RUGUEUX MURAUX - LES OBLIQUES </v>
          </cell>
          <cell r="C634">
            <v>132</v>
          </cell>
          <cell r="D634">
            <v>2234</v>
          </cell>
          <cell r="E634">
            <v>0</v>
          </cell>
          <cell r="F634">
            <v>2234</v>
          </cell>
          <cell r="G634" t="str">
            <v>NATHAN</v>
          </cell>
        </row>
        <row r="635">
          <cell r="A635">
            <v>3133093729163</v>
          </cell>
          <cell r="B635" t="str">
            <v>TRACÉS RUGUEUX MURAUX - LES PONTS</v>
          </cell>
          <cell r="C635">
            <v>132</v>
          </cell>
          <cell r="D635">
            <v>2234</v>
          </cell>
          <cell r="E635">
            <v>0</v>
          </cell>
          <cell r="F635">
            <v>2234</v>
          </cell>
          <cell r="G635" t="str">
            <v>NATHAN</v>
          </cell>
        </row>
        <row r="636">
          <cell r="A636">
            <v>3133093729170</v>
          </cell>
          <cell r="B636" t="str">
            <v>TRACÉS RUGUEUX MURAUX -  LES CRÉNEAUX</v>
          </cell>
          <cell r="C636">
            <v>132</v>
          </cell>
          <cell r="D636">
            <v>2234</v>
          </cell>
          <cell r="E636">
            <v>0</v>
          </cell>
          <cell r="F636">
            <v>2234</v>
          </cell>
          <cell r="G636" t="str">
            <v>NATHAN</v>
          </cell>
        </row>
        <row r="637">
          <cell r="A637">
            <v>3133093729187</v>
          </cell>
          <cell r="B637" t="str">
            <v>TRACÉS RUGUEUX MURAUX - LES VAGUES</v>
          </cell>
          <cell r="C637">
            <v>132</v>
          </cell>
          <cell r="D637">
            <v>2234</v>
          </cell>
          <cell r="E637">
            <v>0</v>
          </cell>
          <cell r="F637">
            <v>2234</v>
          </cell>
          <cell r="G637" t="str">
            <v>NATHAN</v>
          </cell>
        </row>
        <row r="638">
          <cell r="A638">
            <v>3133093729194</v>
          </cell>
          <cell r="B638" t="str">
            <v>TRACÉS RUGUEUX MURAUX - LES BOUCLES</v>
          </cell>
          <cell r="C638">
            <v>132</v>
          </cell>
          <cell r="D638">
            <v>2234</v>
          </cell>
          <cell r="E638">
            <v>0</v>
          </cell>
          <cell r="F638">
            <v>2234</v>
          </cell>
          <cell r="G638" t="str">
            <v>NATHAN</v>
          </cell>
        </row>
        <row r="639">
          <cell r="A639" t="str">
            <v>3133093880994</v>
          </cell>
          <cell r="B639" t="str">
            <v>Tracés rugueux - Les chiffres</v>
          </cell>
          <cell r="D639">
            <v>3538</v>
          </cell>
          <cell r="E639">
            <v>0</v>
          </cell>
          <cell r="F639">
            <v>3538</v>
          </cell>
          <cell r="G639" t="str">
            <v>NATHAN</v>
          </cell>
        </row>
        <row r="640">
          <cell r="A640">
            <v>3133093729200</v>
          </cell>
          <cell r="B640" t="str">
            <v>EV - LOT DE 5 TRACÉS RUGUEUX MURAUX</v>
          </cell>
          <cell r="C640">
            <v>132</v>
          </cell>
          <cell r="D640">
            <v>9993</v>
          </cell>
          <cell r="E640">
            <v>0</v>
          </cell>
          <cell r="F640">
            <v>9993</v>
          </cell>
          <cell r="G640" t="str">
            <v>NATHAN</v>
          </cell>
        </row>
        <row r="641">
          <cell r="A641">
            <v>3133093729231</v>
          </cell>
          <cell r="B641" t="str">
            <v>TRACÉS RUGUEUX MURAUX - LETTRES CAPITALES</v>
          </cell>
          <cell r="C641">
            <v>132</v>
          </cell>
          <cell r="D641">
            <v>3290</v>
          </cell>
          <cell r="E641">
            <v>0.16</v>
          </cell>
          <cell r="F641">
            <v>3816</v>
          </cell>
          <cell r="G641" t="str">
            <v>NATHAN</v>
          </cell>
        </row>
        <row r="642">
          <cell r="A642">
            <v>3133093729248</v>
          </cell>
          <cell r="B642" t="str">
            <v>TRACÉS RUGUEUX MURAUX - LETTRES CURSIVES</v>
          </cell>
          <cell r="C642">
            <v>132</v>
          </cell>
          <cell r="D642">
            <v>3290</v>
          </cell>
          <cell r="E642">
            <v>0.16</v>
          </cell>
          <cell r="F642">
            <v>3816</v>
          </cell>
          <cell r="G642" t="str">
            <v>NATHAN</v>
          </cell>
        </row>
        <row r="643">
          <cell r="A643">
            <v>3133093729255</v>
          </cell>
          <cell r="B643" t="str">
            <v>EV TRACÉS RUGUEUX MURAUX - LETTRES - LOT DE 2</v>
          </cell>
          <cell r="C643">
            <v>132</v>
          </cell>
          <cell r="D643">
            <v>5710</v>
          </cell>
          <cell r="E643">
            <v>0.16</v>
          </cell>
          <cell r="F643">
            <v>6624</v>
          </cell>
          <cell r="G643" t="str">
            <v>NATHAN</v>
          </cell>
        </row>
        <row r="644">
          <cell r="A644">
            <v>3133093752116</v>
          </cell>
          <cell r="B644" t="str">
            <v>PISTES GRAPH-LETTRES CAPITALES</v>
          </cell>
          <cell r="C644">
            <v>134</v>
          </cell>
          <cell r="D644">
            <v>6703</v>
          </cell>
          <cell r="E644">
            <v>0.16</v>
          </cell>
          <cell r="F644">
            <v>7775</v>
          </cell>
          <cell r="G644" t="str">
            <v>NATHAN</v>
          </cell>
        </row>
        <row r="645">
          <cell r="A645">
            <v>3133093752123</v>
          </cell>
          <cell r="B645" t="str">
            <v>PISTES GRAPHIQUES-8 STYLETS</v>
          </cell>
          <cell r="C645">
            <v>134</v>
          </cell>
          <cell r="D645">
            <v>1092</v>
          </cell>
          <cell r="E645">
            <v>0</v>
          </cell>
          <cell r="F645">
            <v>1092</v>
          </cell>
          <cell r="G645" t="str">
            <v>NATHAN</v>
          </cell>
        </row>
        <row r="646">
          <cell r="A646">
            <v>3133093752147</v>
          </cell>
          <cell r="B646" t="str">
            <v>EV PISTES LETTRES &amp; STYLETS</v>
          </cell>
          <cell r="C646">
            <v>134</v>
          </cell>
          <cell r="D646">
            <v>6951</v>
          </cell>
          <cell r="E646">
            <v>0</v>
          </cell>
          <cell r="F646">
            <v>6951</v>
          </cell>
          <cell r="G646" t="str">
            <v>NATHAN</v>
          </cell>
        </row>
        <row r="647">
          <cell r="A647">
            <v>3133093752185</v>
          </cell>
          <cell r="B647" t="str">
            <v>PISTES GRAPHIQUES-NOMBRES</v>
          </cell>
          <cell r="C647">
            <v>134</v>
          </cell>
          <cell r="D647">
            <v>3128</v>
          </cell>
          <cell r="E647">
            <v>0</v>
          </cell>
          <cell r="F647">
            <v>3128</v>
          </cell>
          <cell r="G647" t="str">
            <v>NATHAN</v>
          </cell>
        </row>
        <row r="648">
          <cell r="A648">
            <v>3133093752192</v>
          </cell>
          <cell r="B648" t="str">
            <v>PISTES GRAPHIQUES-CURSIVES</v>
          </cell>
          <cell r="C648">
            <v>134</v>
          </cell>
          <cell r="D648">
            <v>6703</v>
          </cell>
          <cell r="E648">
            <v>0</v>
          </cell>
          <cell r="F648">
            <v>6703</v>
          </cell>
          <cell r="G648" t="str">
            <v>NATHAN</v>
          </cell>
        </row>
        <row r="649">
          <cell r="A649">
            <v>3133093752284</v>
          </cell>
          <cell r="B649" t="str">
            <v>PISTES GRAPHIQUES-SCRIPT</v>
          </cell>
          <cell r="C649">
            <v>134</v>
          </cell>
          <cell r="D649">
            <v>6703</v>
          </cell>
          <cell r="E649">
            <v>0</v>
          </cell>
          <cell r="F649">
            <v>6703</v>
          </cell>
          <cell r="G649" t="str">
            <v>NATHAN</v>
          </cell>
        </row>
        <row r="650">
          <cell r="A650">
            <v>3133093752291</v>
          </cell>
          <cell r="B650" t="str">
            <v>EV PISTES LETTRES CURSIV-SCRIP</v>
          </cell>
          <cell r="C650">
            <v>134</v>
          </cell>
          <cell r="D650">
            <v>11917</v>
          </cell>
          <cell r="E650">
            <v>0.16</v>
          </cell>
          <cell r="F650">
            <v>13824</v>
          </cell>
          <cell r="G650" t="str">
            <v>NATHAN</v>
          </cell>
        </row>
        <row r="651">
          <cell r="A651">
            <v>3133093422606</v>
          </cell>
          <cell r="B651" t="str">
            <v>DIGICHIFFRES</v>
          </cell>
          <cell r="C651">
            <v>135</v>
          </cell>
          <cell r="D651">
            <v>2669</v>
          </cell>
          <cell r="E651">
            <v>0.16</v>
          </cell>
          <cell r="F651">
            <v>3096</v>
          </cell>
          <cell r="G651" t="str">
            <v>NATHAN</v>
          </cell>
        </row>
        <row r="652">
          <cell r="A652">
            <v>3133093790743</v>
          </cell>
          <cell r="B652" t="str">
            <v>EV DIGILETTRES CAPITALES - LOT DE 6</v>
          </cell>
          <cell r="C652">
            <v>135</v>
          </cell>
          <cell r="D652">
            <v>7324</v>
          </cell>
          <cell r="E652">
            <v>0.16</v>
          </cell>
          <cell r="F652">
            <v>8496</v>
          </cell>
          <cell r="G652" t="str">
            <v>NATHAN</v>
          </cell>
        </row>
        <row r="653">
          <cell r="A653">
            <v>3133093790750</v>
          </cell>
          <cell r="B653" t="str">
            <v>EV DIGILETTRES CURSIVES - LOT DE 6</v>
          </cell>
          <cell r="C653">
            <v>135</v>
          </cell>
          <cell r="D653">
            <v>8330</v>
          </cell>
          <cell r="E653">
            <v>0.16</v>
          </cell>
          <cell r="F653">
            <v>9663</v>
          </cell>
          <cell r="G653" t="str">
            <v>NATHAN</v>
          </cell>
        </row>
        <row r="654">
          <cell r="A654">
            <v>3133093790958</v>
          </cell>
          <cell r="B654" t="str">
            <v>DIGILETTRES CURSIVES - LOT DE 2</v>
          </cell>
          <cell r="C654">
            <v>135</v>
          </cell>
          <cell r="D654">
            <v>3092</v>
          </cell>
          <cell r="E654">
            <v>0.16</v>
          </cell>
          <cell r="F654">
            <v>3587</v>
          </cell>
          <cell r="G654" t="str">
            <v>NATHAN</v>
          </cell>
        </row>
        <row r="655">
          <cell r="A655">
            <v>3133093790965</v>
          </cell>
          <cell r="B655" t="str">
            <v>DIGILETTRES CAPITALES - LOT DE 2</v>
          </cell>
          <cell r="C655">
            <v>135</v>
          </cell>
          <cell r="D655">
            <v>2719</v>
          </cell>
          <cell r="E655">
            <v>0.16</v>
          </cell>
          <cell r="F655">
            <v>3154</v>
          </cell>
          <cell r="G655" t="str">
            <v>NATHAN</v>
          </cell>
        </row>
        <row r="656">
          <cell r="A656">
            <v>3133093422859</v>
          </cell>
          <cell r="B656" t="str">
            <v>MAGNATAB-ALPHABET</v>
          </cell>
          <cell r="C656">
            <v>135</v>
          </cell>
          <cell r="D656">
            <v>5065</v>
          </cell>
          <cell r="E656">
            <v>0.16</v>
          </cell>
          <cell r="F656">
            <v>5875</v>
          </cell>
          <cell r="G656" t="str">
            <v>NATHAN</v>
          </cell>
        </row>
        <row r="657">
          <cell r="A657">
            <v>3133093405005</v>
          </cell>
          <cell r="B657" t="str">
            <v>TRACEURS FORMES GÉOMÉTRIQUES</v>
          </cell>
          <cell r="C657">
            <v>136</v>
          </cell>
          <cell r="D657">
            <v>1552</v>
          </cell>
          <cell r="E657">
            <v>0.16</v>
          </cell>
          <cell r="F657">
            <v>1800</v>
          </cell>
          <cell r="G657" t="str">
            <v>NATHAN</v>
          </cell>
        </row>
        <row r="658">
          <cell r="A658">
            <v>3133093405012</v>
          </cell>
          <cell r="B658" t="str">
            <v>TRACEURS GRAPHISMES</v>
          </cell>
          <cell r="C658">
            <v>136</v>
          </cell>
          <cell r="D658">
            <v>1552</v>
          </cell>
          <cell r="E658">
            <v>0.16</v>
          </cell>
          <cell r="F658">
            <v>1800</v>
          </cell>
          <cell r="G658" t="str">
            <v>NATHAN</v>
          </cell>
        </row>
        <row r="659">
          <cell r="A659">
            <v>3133093422170</v>
          </cell>
          <cell r="B659" t="str">
            <v>PERFECTIONNEMENT GRAPHIQUE</v>
          </cell>
          <cell r="C659">
            <v>137</v>
          </cell>
          <cell r="D659">
            <v>4382</v>
          </cell>
          <cell r="E659">
            <v>0.16</v>
          </cell>
          <cell r="F659">
            <v>5083</v>
          </cell>
          <cell r="G659" t="str">
            <v>NATHAN</v>
          </cell>
        </row>
        <row r="660">
          <cell r="A660">
            <v>3133093422545</v>
          </cell>
          <cell r="B660" t="str">
            <v>EV PERFECT. GRAPHIQUE+ARDOISES</v>
          </cell>
          <cell r="C660">
            <v>137</v>
          </cell>
          <cell r="D660">
            <v>7448</v>
          </cell>
          <cell r="E660">
            <v>0.16</v>
          </cell>
          <cell r="F660">
            <v>8640</v>
          </cell>
          <cell r="G660" t="str">
            <v>NATHAN</v>
          </cell>
        </row>
        <row r="661">
          <cell r="A661">
            <v>3133093051059</v>
          </cell>
          <cell r="B661" t="str">
            <v>ARDOISES GRAPHIQUES PAR 4</v>
          </cell>
          <cell r="C661">
            <v>137</v>
          </cell>
          <cell r="D661">
            <v>3985</v>
          </cell>
          <cell r="E661">
            <v>0.16</v>
          </cell>
          <cell r="F661">
            <v>4623</v>
          </cell>
          <cell r="G661" t="str">
            <v>NATHAN</v>
          </cell>
        </row>
        <row r="662">
          <cell r="A662">
            <v>3133093751492</v>
          </cell>
          <cell r="B662" t="str">
            <v>ARDOISE EFFAÇABLE MAGNÉTIQUE (LOT DE 6)</v>
          </cell>
          <cell r="C662">
            <v>137</v>
          </cell>
          <cell r="D662">
            <v>4779</v>
          </cell>
          <cell r="E662">
            <v>0.16</v>
          </cell>
          <cell r="F662">
            <v>5544</v>
          </cell>
          <cell r="G662" t="str">
            <v>NATHAN</v>
          </cell>
        </row>
        <row r="663">
          <cell r="A663">
            <v>3133093372284</v>
          </cell>
          <cell r="B663" t="str">
            <v>PIC&amp;PIC&amp;FIL</v>
          </cell>
          <cell r="C663">
            <v>137</v>
          </cell>
          <cell r="D663">
            <v>1800</v>
          </cell>
          <cell r="E663">
            <v>0.16</v>
          </cell>
          <cell r="F663">
            <v>2088</v>
          </cell>
          <cell r="G663" t="str">
            <v>NATHAN</v>
          </cell>
        </row>
        <row r="664">
          <cell r="A664">
            <v>3133093372437</v>
          </cell>
          <cell r="B664" t="str">
            <v>EV PICFIL - LOT DE 3</v>
          </cell>
          <cell r="C664">
            <v>137</v>
          </cell>
          <cell r="D664">
            <v>4965</v>
          </cell>
          <cell r="E664">
            <v>0.16</v>
          </cell>
          <cell r="F664">
            <v>5759</v>
          </cell>
          <cell r="G664" t="str">
            <v>NATHAN</v>
          </cell>
        </row>
        <row r="665">
          <cell r="A665" t="str">
            <v>3133093881076</v>
          </cell>
          <cell r="B665" t="str">
            <v>Supp indv blanc magnet repo X5</v>
          </cell>
          <cell r="D665">
            <v>4779</v>
          </cell>
          <cell r="E665">
            <v>0.16</v>
          </cell>
          <cell r="F665">
            <v>5544</v>
          </cell>
          <cell r="G665" t="str">
            <v>NATHAN</v>
          </cell>
        </row>
        <row r="666">
          <cell r="A666">
            <v>3133093871022</v>
          </cell>
          <cell r="B666" t="str">
            <v>FEUTRES FINS A TABLEAU</v>
          </cell>
          <cell r="C666">
            <v>137</v>
          </cell>
          <cell r="D666">
            <v>683</v>
          </cell>
          <cell r="E666">
            <v>0.16</v>
          </cell>
          <cell r="F666">
            <v>792</v>
          </cell>
          <cell r="G666" t="str">
            <v>NATHAN</v>
          </cell>
        </row>
        <row r="667">
          <cell r="A667">
            <v>3133093423399</v>
          </cell>
          <cell r="B667" t="str">
            <v>EV IMAGIER + ATELIER GRAPHISME</v>
          </cell>
          <cell r="C667">
            <v>139</v>
          </cell>
          <cell r="D667">
            <v>10292</v>
          </cell>
          <cell r="E667">
            <v>0.16</v>
          </cell>
          <cell r="F667">
            <v>11939</v>
          </cell>
          <cell r="G667" t="str">
            <v>NATHAN</v>
          </cell>
        </row>
        <row r="668">
          <cell r="A668">
            <v>3133093423412</v>
          </cell>
          <cell r="B668" t="str">
            <v>ATELIER GRAPHISME - PHOTOS</v>
          </cell>
          <cell r="C668">
            <v>139</v>
          </cell>
          <cell r="D668">
            <v>4978</v>
          </cell>
          <cell r="E668">
            <v>0.16</v>
          </cell>
          <cell r="F668">
            <v>5774</v>
          </cell>
          <cell r="G668" t="str">
            <v>NATHAN</v>
          </cell>
        </row>
        <row r="669">
          <cell r="A669">
            <v>3133093880673</v>
          </cell>
          <cell r="B669" t="str">
            <v>FRISE NUMÉRIQUE MAGNÉTIQUE</v>
          </cell>
          <cell r="C669">
            <v>157</v>
          </cell>
          <cell r="D669">
            <v>10787</v>
          </cell>
          <cell r="E669">
            <v>0.16</v>
          </cell>
          <cell r="F669">
            <v>12513</v>
          </cell>
          <cell r="G669" t="str">
            <v>NATHAN</v>
          </cell>
        </row>
        <row r="670">
          <cell r="A670">
            <v>3133093884428</v>
          </cell>
          <cell r="B670" t="str">
            <v>MAINS MAGNÉTIQUES POUR COMPTER</v>
          </cell>
          <cell r="C670">
            <v>161</v>
          </cell>
          <cell r="D670">
            <v>5946</v>
          </cell>
          <cell r="E670">
            <v>0.16</v>
          </cell>
          <cell r="F670">
            <v>6897</v>
          </cell>
          <cell r="G670" t="str">
            <v>NATHAN</v>
          </cell>
        </row>
        <row r="671">
          <cell r="A671">
            <v>3133093884282</v>
          </cell>
          <cell r="B671" t="str">
            <v>ATELIER PREMIERS NOMBRES</v>
          </cell>
          <cell r="C671">
            <v>146</v>
          </cell>
          <cell r="D671">
            <v>8466</v>
          </cell>
          <cell r="E671">
            <v>0.16</v>
          </cell>
          <cell r="F671">
            <v>9821</v>
          </cell>
          <cell r="G671" t="str">
            <v>NATHAN</v>
          </cell>
        </row>
        <row r="672">
          <cell r="A672">
            <v>3133093884299</v>
          </cell>
          <cell r="B672" t="str">
            <v>RÉASSORT AT. PREMIERS NOMBRES</v>
          </cell>
          <cell r="C672">
            <v>146</v>
          </cell>
          <cell r="D672">
            <v>2719</v>
          </cell>
          <cell r="E672">
            <v>0.16</v>
          </cell>
          <cell r="F672">
            <v>3154</v>
          </cell>
          <cell r="G672" t="str">
            <v>NATHAN</v>
          </cell>
        </row>
        <row r="673">
          <cell r="A673">
            <v>3133093431585</v>
          </cell>
          <cell r="B673" t="str">
            <v>EV NUMEROCOLOR 4 ENFANTS</v>
          </cell>
          <cell r="C673">
            <v>147</v>
          </cell>
          <cell r="D673">
            <v>7014</v>
          </cell>
          <cell r="E673">
            <v>0.16</v>
          </cell>
          <cell r="F673">
            <v>8136</v>
          </cell>
          <cell r="G673" t="str">
            <v>NATHAN</v>
          </cell>
        </row>
        <row r="674">
          <cell r="A674">
            <v>3133093431592</v>
          </cell>
          <cell r="B674" t="str">
            <v>EV NUMEROCOLOR 6 ENFANTS</v>
          </cell>
          <cell r="C674">
            <v>147</v>
          </cell>
          <cell r="D674">
            <v>8876</v>
          </cell>
          <cell r="E674">
            <v>0.16</v>
          </cell>
          <cell r="F674">
            <v>10296</v>
          </cell>
          <cell r="G674" t="str">
            <v>NATHAN</v>
          </cell>
        </row>
        <row r="675">
          <cell r="A675">
            <v>3133093431608</v>
          </cell>
          <cell r="B675" t="str">
            <v>NUMEROCOLOR 2 ENFANTS</v>
          </cell>
          <cell r="C675">
            <v>147</v>
          </cell>
          <cell r="D675">
            <v>5164</v>
          </cell>
          <cell r="E675">
            <v>0.16</v>
          </cell>
          <cell r="F675">
            <v>5990</v>
          </cell>
          <cell r="G675" t="str">
            <v>NATHAN</v>
          </cell>
        </row>
        <row r="676">
          <cell r="A676">
            <v>3133093884176</v>
          </cell>
          <cell r="B676" t="str">
            <v>ATELIER BOÎTES À COMPTER 1</v>
          </cell>
          <cell r="C676">
            <v>148</v>
          </cell>
          <cell r="D676">
            <v>5822</v>
          </cell>
          <cell r="E676">
            <v>0.16</v>
          </cell>
          <cell r="F676">
            <v>6754</v>
          </cell>
          <cell r="G676" t="str">
            <v>NATHAN</v>
          </cell>
        </row>
        <row r="677">
          <cell r="A677">
            <v>3133093884237</v>
          </cell>
          <cell r="B677" t="str">
            <v>EV AT. BTE A COMPTER 1 - 6 ENF</v>
          </cell>
          <cell r="C677">
            <v>148</v>
          </cell>
          <cell r="D677">
            <v>11172</v>
          </cell>
          <cell r="E677">
            <v>0.16</v>
          </cell>
          <cell r="F677">
            <v>12960</v>
          </cell>
          <cell r="G677" t="str">
            <v>NATHAN</v>
          </cell>
        </row>
        <row r="678">
          <cell r="A678">
            <v>3133093884275</v>
          </cell>
          <cell r="B678" t="str">
            <v>EV AT. BTE A COMPTER 1- 4 ENF</v>
          </cell>
          <cell r="C678">
            <v>148</v>
          </cell>
          <cell r="D678">
            <v>8503</v>
          </cell>
          <cell r="E678">
            <v>0.16</v>
          </cell>
          <cell r="F678">
            <v>9863</v>
          </cell>
          <cell r="G678" t="str">
            <v>NATHAN</v>
          </cell>
        </row>
        <row r="679">
          <cell r="A679">
            <v>3133093884152</v>
          </cell>
          <cell r="B679" t="str">
            <v>ATELIER BOÎTES À COMPTER 2</v>
          </cell>
          <cell r="C679">
            <v>149</v>
          </cell>
          <cell r="D679">
            <v>5698</v>
          </cell>
          <cell r="E679">
            <v>0.16</v>
          </cell>
          <cell r="F679">
            <v>6610</v>
          </cell>
          <cell r="G679" t="str">
            <v>NATHAN</v>
          </cell>
        </row>
        <row r="680">
          <cell r="A680">
            <v>3133093884213</v>
          </cell>
          <cell r="B680" t="str">
            <v>EV AT. BTE A COMPTER 2 - 4 ENF</v>
          </cell>
          <cell r="C680">
            <v>149</v>
          </cell>
          <cell r="D680">
            <v>7758</v>
          </cell>
          <cell r="E680">
            <v>0.16</v>
          </cell>
          <cell r="F680">
            <v>8999</v>
          </cell>
          <cell r="G680" t="str">
            <v>NATHAN</v>
          </cell>
        </row>
        <row r="681">
          <cell r="A681">
            <v>3133093884220</v>
          </cell>
          <cell r="B681" t="str">
            <v>EV AT. BTE A COMPTER 2 - 6 ENF</v>
          </cell>
          <cell r="C681">
            <v>149</v>
          </cell>
          <cell r="D681">
            <v>9744</v>
          </cell>
          <cell r="E681">
            <v>0.16</v>
          </cell>
          <cell r="F681">
            <v>11303</v>
          </cell>
          <cell r="G681" t="str">
            <v>NATHAN</v>
          </cell>
        </row>
        <row r="682">
          <cell r="A682">
            <v>3133093884114</v>
          </cell>
          <cell r="B682" t="str">
            <v>ATELIER BOÎTES À COMPTER 3</v>
          </cell>
          <cell r="C682">
            <v>150</v>
          </cell>
          <cell r="D682">
            <v>6194</v>
          </cell>
          <cell r="E682">
            <v>0.16</v>
          </cell>
          <cell r="F682">
            <v>7185</v>
          </cell>
          <cell r="G682" t="str">
            <v>NATHAN</v>
          </cell>
        </row>
        <row r="683">
          <cell r="A683">
            <v>3133093884350</v>
          </cell>
          <cell r="B683" t="str">
            <v>EV BOÎTE À COMPTER 3 - 4 ENF</v>
          </cell>
          <cell r="C683">
            <v>150</v>
          </cell>
          <cell r="D683">
            <v>7820</v>
          </cell>
          <cell r="E683">
            <v>0.16</v>
          </cell>
          <cell r="F683">
            <v>9071</v>
          </cell>
          <cell r="G683" t="str">
            <v>NATHAN</v>
          </cell>
        </row>
        <row r="684">
          <cell r="A684">
            <v>3133093884367</v>
          </cell>
          <cell r="B684" t="str">
            <v>EV BOÎTE À COMPTER 3 - 6 ENF</v>
          </cell>
          <cell r="C684">
            <v>150</v>
          </cell>
          <cell r="D684">
            <v>9496</v>
          </cell>
          <cell r="E684">
            <v>0.16</v>
          </cell>
          <cell r="F684">
            <v>11015</v>
          </cell>
          <cell r="G684" t="str">
            <v>NATHAN</v>
          </cell>
        </row>
        <row r="685">
          <cell r="A685">
            <v>3133093430052</v>
          </cell>
          <cell r="B685" t="str">
            <v>ATELIER CUBES ET NOMBRES 1</v>
          </cell>
          <cell r="C685">
            <v>151</v>
          </cell>
          <cell r="D685">
            <v>4221</v>
          </cell>
          <cell r="E685">
            <v>0.16</v>
          </cell>
          <cell r="F685">
            <v>4896</v>
          </cell>
          <cell r="G685" t="str">
            <v>NATHAN</v>
          </cell>
        </row>
        <row r="686">
          <cell r="A686">
            <v>3133093430151</v>
          </cell>
          <cell r="B686" t="str">
            <v>EV CUBES ET NOMBRES 1- 6 ENF</v>
          </cell>
          <cell r="C686">
            <v>151</v>
          </cell>
          <cell r="D686">
            <v>5152</v>
          </cell>
          <cell r="E686">
            <v>0.16</v>
          </cell>
          <cell r="F686">
            <v>5976</v>
          </cell>
          <cell r="G686" t="str">
            <v>NATHAN</v>
          </cell>
        </row>
        <row r="687">
          <cell r="A687">
            <v>3133093884312</v>
          </cell>
          <cell r="B687" t="str">
            <v>RÉASSORT - CUBES ET NOMBRES 1 ET 2</v>
          </cell>
          <cell r="C687">
            <v>151</v>
          </cell>
          <cell r="D687">
            <v>1514</v>
          </cell>
          <cell r="E687">
            <v>0.16</v>
          </cell>
          <cell r="F687">
            <v>1756</v>
          </cell>
          <cell r="G687" t="str">
            <v>NATHAN</v>
          </cell>
        </row>
        <row r="688">
          <cell r="A688">
            <v>3133093884305</v>
          </cell>
          <cell r="B688" t="str">
            <v xml:space="preserve">ATELIER CUBES ET NOMBRES 2 </v>
          </cell>
          <cell r="C688">
            <v>152</v>
          </cell>
          <cell r="D688">
            <v>5400</v>
          </cell>
          <cell r="E688">
            <v>0.16</v>
          </cell>
          <cell r="F688">
            <v>6264</v>
          </cell>
          <cell r="G688" t="str">
            <v>NATHAN</v>
          </cell>
        </row>
        <row r="689">
          <cell r="A689">
            <v>3133093884336</v>
          </cell>
          <cell r="B689" t="str">
            <v>EV ATELIER CUBES ET NOMBRES  2 -6 ENFANTS</v>
          </cell>
          <cell r="C689">
            <v>152</v>
          </cell>
          <cell r="D689">
            <v>7634</v>
          </cell>
          <cell r="E689">
            <v>0.16</v>
          </cell>
          <cell r="F689">
            <v>8855</v>
          </cell>
          <cell r="G689" t="str">
            <v>NATHAN</v>
          </cell>
        </row>
        <row r="690">
          <cell r="A690">
            <v>3133093884343</v>
          </cell>
          <cell r="B690" t="str">
            <v>EV ATELIER CUBES ET NOMBRES  2 -8 ENFANTS</v>
          </cell>
          <cell r="C690">
            <v>152</v>
          </cell>
          <cell r="D690">
            <v>8751</v>
          </cell>
          <cell r="E690">
            <v>0.16</v>
          </cell>
          <cell r="F690">
            <v>10151</v>
          </cell>
          <cell r="G690" t="str">
            <v>NATHAN</v>
          </cell>
        </row>
        <row r="691">
          <cell r="A691">
            <v>3133093430069</v>
          </cell>
          <cell r="B691" t="str">
            <v>ATELIER CUBES ET NOMBRES 3</v>
          </cell>
          <cell r="C691">
            <v>153</v>
          </cell>
          <cell r="D691">
            <v>5524</v>
          </cell>
          <cell r="E691">
            <v>0.16</v>
          </cell>
          <cell r="F691">
            <v>6408</v>
          </cell>
          <cell r="G691" t="str">
            <v>NATHAN</v>
          </cell>
        </row>
        <row r="692">
          <cell r="A692">
            <v>3133093430076</v>
          </cell>
          <cell r="B692" t="str">
            <v>REASSORT CUBES ET NOMBRES 3</v>
          </cell>
          <cell r="C692">
            <v>153</v>
          </cell>
          <cell r="D692">
            <v>2160</v>
          </cell>
          <cell r="E692">
            <v>0.16</v>
          </cell>
          <cell r="F692">
            <v>2506</v>
          </cell>
          <cell r="G692" t="str">
            <v>NATHAN</v>
          </cell>
        </row>
        <row r="693">
          <cell r="A693">
            <v>3133093430168</v>
          </cell>
          <cell r="B693" t="str">
            <v>EV 4ENF. CUBES ET NOMBRES 3</v>
          </cell>
          <cell r="C693">
            <v>153</v>
          </cell>
          <cell r="D693">
            <v>7138</v>
          </cell>
          <cell r="E693">
            <v>0.16</v>
          </cell>
          <cell r="F693">
            <v>8280</v>
          </cell>
          <cell r="G693" t="str">
            <v>NATHAN</v>
          </cell>
        </row>
        <row r="694">
          <cell r="A694">
            <v>3133093430175</v>
          </cell>
          <cell r="B694" t="str">
            <v>EV 6ENF. CUBES ET NOMBRES 3</v>
          </cell>
          <cell r="C694">
            <v>153</v>
          </cell>
          <cell r="D694">
            <v>8876</v>
          </cell>
          <cell r="E694">
            <v>0.16</v>
          </cell>
          <cell r="F694">
            <v>10296</v>
          </cell>
          <cell r="G694" t="str">
            <v>NATHAN</v>
          </cell>
        </row>
        <row r="695">
          <cell r="A695">
            <v>3133093880505</v>
          </cell>
          <cell r="B695" t="str">
            <v>LES ZIGOMATHS</v>
          </cell>
          <cell r="C695">
            <v>154</v>
          </cell>
          <cell r="D695">
            <v>10179</v>
          </cell>
          <cell r="E695">
            <v>0.16</v>
          </cell>
          <cell r="F695">
            <v>11808</v>
          </cell>
          <cell r="G695" t="str">
            <v>NATHAN</v>
          </cell>
        </row>
        <row r="696">
          <cell r="A696">
            <v>3133093880727</v>
          </cell>
          <cell r="B696" t="str">
            <v>ATELIER ZIGOMATHS 1</v>
          </cell>
          <cell r="C696">
            <v>155</v>
          </cell>
          <cell r="D696">
            <v>5834</v>
          </cell>
          <cell r="E696">
            <v>0.16</v>
          </cell>
          <cell r="F696">
            <v>6767</v>
          </cell>
          <cell r="G696" t="str">
            <v>NATHAN</v>
          </cell>
        </row>
        <row r="697">
          <cell r="A697">
            <v>3133093880741</v>
          </cell>
          <cell r="B697" t="str">
            <v>ATELIER ZIGOMATHS 2</v>
          </cell>
          <cell r="C697">
            <v>155</v>
          </cell>
          <cell r="D697">
            <v>6083</v>
          </cell>
          <cell r="E697">
            <v>0.16</v>
          </cell>
          <cell r="F697">
            <v>7056</v>
          </cell>
          <cell r="G697" t="str">
            <v>NATHAN</v>
          </cell>
        </row>
        <row r="698">
          <cell r="A698">
            <v>3133093880772</v>
          </cell>
          <cell r="B698" t="str">
            <v>EV ATELIER  ZIGOMATHS 1 - 4 ENFANTS</v>
          </cell>
          <cell r="C698">
            <v>155</v>
          </cell>
          <cell r="D698">
            <v>7945</v>
          </cell>
          <cell r="E698">
            <v>0.16</v>
          </cell>
          <cell r="F698">
            <v>9216</v>
          </cell>
          <cell r="G698" t="str">
            <v>NATHAN</v>
          </cell>
        </row>
        <row r="699">
          <cell r="A699">
            <v>3133093880789</v>
          </cell>
          <cell r="B699" t="str">
            <v>EV ATELIER  ZIGOMATHS 1 - 6 ENFANTS</v>
          </cell>
          <cell r="C699">
            <v>155</v>
          </cell>
          <cell r="D699">
            <v>10055</v>
          </cell>
          <cell r="E699">
            <v>0.16</v>
          </cell>
          <cell r="F699">
            <v>11664</v>
          </cell>
          <cell r="G699" t="str">
            <v>NATHAN</v>
          </cell>
        </row>
        <row r="700">
          <cell r="A700">
            <v>3133093880802</v>
          </cell>
          <cell r="B700" t="str">
            <v>EV ATELIER  ZIGOMATHS 2 - 4 ENFANTS</v>
          </cell>
          <cell r="C700">
            <v>155</v>
          </cell>
          <cell r="D700">
            <v>8441</v>
          </cell>
          <cell r="E700">
            <v>0.16</v>
          </cell>
          <cell r="F700">
            <v>9792</v>
          </cell>
          <cell r="G700" t="str">
            <v>NATHAN</v>
          </cell>
        </row>
        <row r="701">
          <cell r="A701">
            <v>3133093880819</v>
          </cell>
          <cell r="B701" t="str">
            <v>EV ATELIER  ZIGOMATHS 2 - 6 ENFANTS</v>
          </cell>
          <cell r="C701">
            <v>155</v>
          </cell>
          <cell r="D701">
            <v>10924</v>
          </cell>
          <cell r="E701">
            <v>0.16</v>
          </cell>
          <cell r="F701">
            <v>12672</v>
          </cell>
          <cell r="G701" t="str">
            <v>NATHAN</v>
          </cell>
        </row>
        <row r="702">
          <cell r="A702" t="str">
            <v>3133093451644</v>
          </cell>
          <cell r="B702" t="str">
            <v>Atelier Nombres à composer 1</v>
          </cell>
          <cell r="D702">
            <v>4779</v>
          </cell>
          <cell r="E702">
            <v>0.16</v>
          </cell>
          <cell r="F702">
            <v>5544</v>
          </cell>
          <cell r="G702" t="str">
            <v>NATHAN</v>
          </cell>
        </row>
        <row r="703">
          <cell r="A703" t="str">
            <v>3133093451736</v>
          </cell>
          <cell r="B703" t="str">
            <v>EV Nbre à composer 1 - 4 enf.</v>
          </cell>
          <cell r="D703">
            <v>6641</v>
          </cell>
          <cell r="E703">
            <v>0.16</v>
          </cell>
          <cell r="F703">
            <v>7704</v>
          </cell>
          <cell r="G703" t="str">
            <v>NATHAN</v>
          </cell>
        </row>
        <row r="704">
          <cell r="A704" t="str">
            <v>3133093451743</v>
          </cell>
          <cell r="B704" t="str">
            <v>EV Nbre à composer 1 - 6 enf.</v>
          </cell>
          <cell r="D704">
            <v>8503</v>
          </cell>
          <cell r="E704">
            <v>0.16</v>
          </cell>
          <cell r="F704">
            <v>9863</v>
          </cell>
          <cell r="G704" t="str">
            <v>NATHAN</v>
          </cell>
        </row>
        <row r="705">
          <cell r="A705" t="str">
            <v>3133093451620</v>
          </cell>
          <cell r="B705" t="str">
            <v>Atelier Nombres à composer 2</v>
          </cell>
          <cell r="D705">
            <v>4953</v>
          </cell>
          <cell r="E705">
            <v>0.16</v>
          </cell>
          <cell r="F705">
            <v>5745</v>
          </cell>
          <cell r="G705" t="str">
            <v>NATHAN</v>
          </cell>
        </row>
        <row r="706">
          <cell r="A706" t="str">
            <v>3133093451750</v>
          </cell>
          <cell r="B706" t="str">
            <v>EV Nbre à composer 2 - 4 enf.</v>
          </cell>
          <cell r="D706">
            <v>6765</v>
          </cell>
          <cell r="E706">
            <v>0.16</v>
          </cell>
          <cell r="F706">
            <v>7847</v>
          </cell>
          <cell r="G706" t="str">
            <v>NATHAN</v>
          </cell>
        </row>
        <row r="707">
          <cell r="A707" t="str">
            <v>3133093451767</v>
          </cell>
          <cell r="B707" t="str">
            <v>EV Nbre à composer 2 - 6 enf.</v>
          </cell>
          <cell r="D707">
            <v>8627</v>
          </cell>
          <cell r="E707">
            <v>0.16</v>
          </cell>
          <cell r="F707">
            <v>10007</v>
          </cell>
          <cell r="G707" t="str">
            <v>NATHAN</v>
          </cell>
        </row>
        <row r="708">
          <cell r="A708">
            <v>3133093884077</v>
          </cell>
          <cell r="B708" t="str">
            <v>ATELIER BOITE A NOMBRES</v>
          </cell>
          <cell r="C708">
            <v>156</v>
          </cell>
          <cell r="D708">
            <v>9049</v>
          </cell>
          <cell r="E708">
            <v>0.16</v>
          </cell>
          <cell r="F708">
            <v>10497</v>
          </cell>
          <cell r="G708" t="str">
            <v>NATHAN</v>
          </cell>
        </row>
        <row r="709">
          <cell r="A709">
            <v>3133093884084</v>
          </cell>
          <cell r="B709" t="str">
            <v>REASSORT BOITE A NOMBRES</v>
          </cell>
          <cell r="C709">
            <v>156</v>
          </cell>
          <cell r="D709">
            <v>5189</v>
          </cell>
          <cell r="E709">
            <v>0.16</v>
          </cell>
          <cell r="F709">
            <v>6019</v>
          </cell>
          <cell r="G709" t="str">
            <v>NATHAN</v>
          </cell>
        </row>
        <row r="710">
          <cell r="A710">
            <v>3133091246051</v>
          </cell>
          <cell r="B710" t="str">
            <v>PCF- 17 JEUX MATHÉMATIQUES EN PETITE SECTION</v>
          </cell>
          <cell r="C710">
            <v>235</v>
          </cell>
          <cell r="D710">
            <v>3516</v>
          </cell>
          <cell r="E710">
            <v>0.16</v>
          </cell>
          <cell r="F710">
            <v>4079</v>
          </cell>
          <cell r="G710" t="str">
            <v>NATHAN</v>
          </cell>
        </row>
        <row r="711">
          <cell r="A711">
            <v>3133091246068</v>
          </cell>
          <cell r="B711" t="str">
            <v>PCF-17 JEUX MATHÉMATIQUES EN MOYENNE SECTION</v>
          </cell>
          <cell r="C711">
            <v>235</v>
          </cell>
          <cell r="D711">
            <v>3516</v>
          </cell>
          <cell r="E711">
            <v>0.16</v>
          </cell>
          <cell r="F711">
            <v>4079</v>
          </cell>
          <cell r="G711" t="str">
            <v>NATHAN</v>
          </cell>
        </row>
        <row r="712">
          <cell r="A712">
            <v>3133091246075</v>
          </cell>
          <cell r="B712" t="str">
            <v>PCF-17 JEUX MATHÉMATIQUES EN GRANDE SECTION</v>
          </cell>
          <cell r="C712">
            <v>235</v>
          </cell>
          <cell r="D712">
            <v>3516</v>
          </cell>
          <cell r="E712">
            <v>0.16</v>
          </cell>
          <cell r="F712">
            <v>4079</v>
          </cell>
          <cell r="G712" t="str">
            <v>NATHAN</v>
          </cell>
        </row>
        <row r="713">
          <cell r="A713">
            <v>3133093428158</v>
          </cell>
          <cell r="B713" t="str">
            <v>ATELIER ORDINAL</v>
          </cell>
          <cell r="C713">
            <v>158</v>
          </cell>
          <cell r="D713">
            <v>7696</v>
          </cell>
          <cell r="E713">
            <v>0.16</v>
          </cell>
          <cell r="F713">
            <v>8927</v>
          </cell>
          <cell r="G713" t="str">
            <v>NATHAN</v>
          </cell>
        </row>
        <row r="714">
          <cell r="A714">
            <v>3133093333650</v>
          </cell>
          <cell r="B714" t="str">
            <v>ATELIER MAXIPERLES DE 1 À 6</v>
          </cell>
          <cell r="C714">
            <v>159</v>
          </cell>
          <cell r="D714">
            <v>4953</v>
          </cell>
          <cell r="E714">
            <v>0.16</v>
          </cell>
          <cell r="F714">
            <v>5745</v>
          </cell>
          <cell r="G714" t="str">
            <v>NATHAN</v>
          </cell>
        </row>
        <row r="715">
          <cell r="A715">
            <v>3133093333674</v>
          </cell>
          <cell r="B715" t="str">
            <v>EV ATELIER MAXIPERLES DE 1 À 6</v>
          </cell>
          <cell r="C715">
            <v>159</v>
          </cell>
          <cell r="D715">
            <v>7945</v>
          </cell>
          <cell r="E715">
            <v>0.16</v>
          </cell>
          <cell r="F715">
            <v>9216</v>
          </cell>
          <cell r="G715" t="str">
            <v>NATHAN</v>
          </cell>
        </row>
        <row r="716">
          <cell r="A716">
            <v>3133093333681</v>
          </cell>
          <cell r="B716" t="str">
            <v>EV ATELIER MAXIPERLES DE 1 À 6</v>
          </cell>
          <cell r="C716">
            <v>159</v>
          </cell>
          <cell r="D716">
            <v>10924</v>
          </cell>
          <cell r="E716">
            <v>0.16</v>
          </cell>
          <cell r="F716">
            <v>12672</v>
          </cell>
          <cell r="G716" t="str">
            <v>NATHAN</v>
          </cell>
        </row>
        <row r="717">
          <cell r="A717">
            <v>3133093884060</v>
          </cell>
          <cell r="B717" t="str">
            <v>ANIMAUX À COMPTER</v>
          </cell>
          <cell r="C717">
            <v>163</v>
          </cell>
          <cell r="D717">
            <v>2458</v>
          </cell>
          <cell r="E717">
            <v>0.16</v>
          </cell>
          <cell r="F717">
            <v>2851</v>
          </cell>
          <cell r="G717" t="str">
            <v>NATHAN</v>
          </cell>
        </row>
        <row r="718">
          <cell r="A718">
            <v>3133093301284</v>
          </cell>
          <cell r="B718" t="str">
            <v>MAXI JETON PLASTIQUE BLEU X200</v>
          </cell>
          <cell r="C718">
            <v>163</v>
          </cell>
          <cell r="D718">
            <v>1899</v>
          </cell>
          <cell r="E718">
            <v>0.16</v>
          </cell>
          <cell r="F718">
            <v>2203</v>
          </cell>
          <cell r="G718" t="str">
            <v>NATHAN</v>
          </cell>
        </row>
        <row r="719">
          <cell r="A719">
            <v>3133093420350</v>
          </cell>
          <cell r="B719" t="str">
            <v>100 CUBES REGLETTES</v>
          </cell>
          <cell r="C719">
            <v>163</v>
          </cell>
          <cell r="D719">
            <v>2197</v>
          </cell>
          <cell r="E719">
            <v>0.16</v>
          </cell>
          <cell r="F719">
            <v>2549</v>
          </cell>
          <cell r="G719" t="str">
            <v>NATHAN</v>
          </cell>
        </row>
        <row r="720">
          <cell r="A720">
            <v>3133093333063</v>
          </cell>
          <cell r="B720" t="str">
            <v>MULTICUBES</v>
          </cell>
          <cell r="C720">
            <v>163</v>
          </cell>
          <cell r="D720">
            <v>2433</v>
          </cell>
          <cell r="E720">
            <v>0.16</v>
          </cell>
          <cell r="F720">
            <v>2822</v>
          </cell>
          <cell r="G720" t="str">
            <v>NATHAN</v>
          </cell>
        </row>
        <row r="721">
          <cell r="A721">
            <v>3133093333209</v>
          </cell>
          <cell r="B721" t="str">
            <v>PLAQUES POUR MULTICUBES</v>
          </cell>
          <cell r="C721">
            <v>163</v>
          </cell>
          <cell r="D721">
            <v>2644</v>
          </cell>
          <cell r="E721">
            <v>0.16</v>
          </cell>
          <cell r="F721">
            <v>3067</v>
          </cell>
          <cell r="G721" t="str">
            <v>NATHAN</v>
          </cell>
        </row>
        <row r="722">
          <cell r="A722">
            <v>3133093333285</v>
          </cell>
          <cell r="B722" t="str">
            <v>EV MULTICUBES &amp; PLAQUES</v>
          </cell>
          <cell r="C722">
            <v>163</v>
          </cell>
          <cell r="D722">
            <v>4655</v>
          </cell>
          <cell r="E722">
            <v>0.16</v>
          </cell>
          <cell r="F722">
            <v>5400</v>
          </cell>
          <cell r="G722" t="str">
            <v>NATHAN</v>
          </cell>
        </row>
        <row r="723">
          <cell r="A723">
            <v>3133093421616</v>
          </cell>
          <cell r="B723" t="str">
            <v>BASES 10</v>
          </cell>
          <cell r="C723">
            <v>163</v>
          </cell>
          <cell r="D723">
            <v>3525</v>
          </cell>
          <cell r="E723">
            <v>0.16</v>
          </cell>
          <cell r="F723">
            <v>4089</v>
          </cell>
          <cell r="G723" t="str">
            <v>NATHAN</v>
          </cell>
        </row>
        <row r="724">
          <cell r="A724">
            <v>3133093421883</v>
          </cell>
          <cell r="B724" t="str">
            <v>MULTIDES PETITS MODELES</v>
          </cell>
          <cell r="C724">
            <v>163</v>
          </cell>
          <cell r="D724">
            <v>3650</v>
          </cell>
          <cell r="E724">
            <v>0.16</v>
          </cell>
          <cell r="F724">
            <v>4234</v>
          </cell>
          <cell r="G724" t="str">
            <v>NATHAN</v>
          </cell>
        </row>
        <row r="725">
          <cell r="A725">
            <v>3133093211927</v>
          </cell>
          <cell r="B725" t="str">
            <v>EV GOMMETTES RONDES X5</v>
          </cell>
          <cell r="C725">
            <v>163</v>
          </cell>
          <cell r="D725">
            <v>5152</v>
          </cell>
          <cell r="E725">
            <v>0.16</v>
          </cell>
          <cell r="F725">
            <v>5976</v>
          </cell>
          <cell r="G725" t="str">
            <v>NATHAN</v>
          </cell>
        </row>
        <row r="726">
          <cell r="A726">
            <v>3133093212528</v>
          </cell>
          <cell r="B726" t="str">
            <v>GOMMETTES RONDES</v>
          </cell>
          <cell r="C726">
            <v>163</v>
          </cell>
          <cell r="D726">
            <v>1217</v>
          </cell>
          <cell r="E726">
            <v>0.16</v>
          </cell>
          <cell r="F726">
            <v>1412</v>
          </cell>
          <cell r="G726" t="str">
            <v>NATHAN</v>
          </cell>
        </row>
        <row r="727">
          <cell r="A727">
            <v>3133093051714</v>
          </cell>
          <cell r="B727" t="str">
            <v>Atelier Tris</v>
          </cell>
          <cell r="C727">
            <v>164</v>
          </cell>
          <cell r="D727">
            <v>5152</v>
          </cell>
          <cell r="E727">
            <v>0.16</v>
          </cell>
          <cell r="F727">
            <v>5976</v>
          </cell>
          <cell r="G727" t="str">
            <v>NATHAN</v>
          </cell>
        </row>
        <row r="728">
          <cell r="A728">
            <v>3133093051769</v>
          </cell>
          <cell r="B728" t="str">
            <v>EV ATELIER TRIS - 4 ENFANTS</v>
          </cell>
          <cell r="C728">
            <v>164</v>
          </cell>
          <cell r="D728">
            <v>6827</v>
          </cell>
          <cell r="E728">
            <v>0.16</v>
          </cell>
          <cell r="F728">
            <v>7919</v>
          </cell>
          <cell r="G728" t="str">
            <v>NATHAN</v>
          </cell>
        </row>
        <row r="729">
          <cell r="A729">
            <v>3133093051776</v>
          </cell>
          <cell r="B729" t="str">
            <v>EV ATELIER TRIS - 6 ENFANTS</v>
          </cell>
          <cell r="C729">
            <v>164</v>
          </cell>
          <cell r="D729">
            <v>8565</v>
          </cell>
          <cell r="E729">
            <v>0.16</v>
          </cell>
          <cell r="F729">
            <v>9935</v>
          </cell>
          <cell r="G729" t="str">
            <v>NATHAN</v>
          </cell>
        </row>
        <row r="730">
          <cell r="A730">
            <v>3133093051660</v>
          </cell>
          <cell r="B730" t="str">
            <v>ATELIER ABAQUES 1</v>
          </cell>
          <cell r="C730">
            <v>166</v>
          </cell>
          <cell r="D730">
            <v>5809</v>
          </cell>
          <cell r="E730">
            <v>0.16</v>
          </cell>
          <cell r="F730">
            <v>6738</v>
          </cell>
          <cell r="G730" t="str">
            <v>NATHAN</v>
          </cell>
        </row>
        <row r="731">
          <cell r="A731">
            <v>3133093051745</v>
          </cell>
          <cell r="B731" t="str">
            <v>EV ATELIER ABAQUES 1-6 ENFANTS</v>
          </cell>
          <cell r="C731">
            <v>166</v>
          </cell>
          <cell r="D731">
            <v>9248</v>
          </cell>
          <cell r="E731">
            <v>0.16</v>
          </cell>
          <cell r="F731">
            <v>10728</v>
          </cell>
          <cell r="G731" t="str">
            <v>NATHAN</v>
          </cell>
        </row>
        <row r="732">
          <cell r="A732">
            <v>3133093051721</v>
          </cell>
          <cell r="B732" t="str">
            <v>ATELIER ABAQUES 2</v>
          </cell>
          <cell r="C732">
            <v>167</v>
          </cell>
          <cell r="D732">
            <v>5809</v>
          </cell>
          <cell r="E732">
            <v>0.16</v>
          </cell>
          <cell r="F732">
            <v>6738</v>
          </cell>
          <cell r="G732" t="str">
            <v>NATHAN</v>
          </cell>
        </row>
        <row r="733">
          <cell r="A733">
            <v>3133093051752</v>
          </cell>
          <cell r="B733" t="str">
            <v>EV ATELIER ABAQUES 2-6 ENFANTS</v>
          </cell>
          <cell r="C733">
            <v>167</v>
          </cell>
          <cell r="D733">
            <v>9372</v>
          </cell>
          <cell r="E733">
            <v>0.16</v>
          </cell>
          <cell r="F733">
            <v>10872</v>
          </cell>
          <cell r="G733" t="str">
            <v>NATHAN</v>
          </cell>
        </row>
        <row r="734">
          <cell r="A734">
            <v>3133093051806</v>
          </cell>
          <cell r="B734" t="str">
            <v>ATELIER TRIS - LES ANIMAUX</v>
          </cell>
          <cell r="C734">
            <v>110</v>
          </cell>
          <cell r="D734">
            <v>6244</v>
          </cell>
          <cell r="E734">
            <v>0.16</v>
          </cell>
          <cell r="F734">
            <v>7243</v>
          </cell>
          <cell r="G734" t="str">
            <v>NATHAN</v>
          </cell>
        </row>
        <row r="735">
          <cell r="A735">
            <v>3133093422705</v>
          </cell>
          <cell r="B735" t="str">
            <v>ATELIER ACROMATHS DES PETITS</v>
          </cell>
          <cell r="C735">
            <v>168</v>
          </cell>
          <cell r="D735">
            <v>7833</v>
          </cell>
          <cell r="E735">
            <v>0.16</v>
          </cell>
          <cell r="F735">
            <v>9086</v>
          </cell>
          <cell r="G735" t="str">
            <v>NATHAN</v>
          </cell>
        </row>
        <row r="736">
          <cell r="A736">
            <v>3133093422743</v>
          </cell>
          <cell r="B736" t="str">
            <v>EV ACROMATHS DES PETITS</v>
          </cell>
          <cell r="C736">
            <v>168</v>
          </cell>
          <cell r="D736">
            <v>11110</v>
          </cell>
          <cell r="E736">
            <v>0.16</v>
          </cell>
          <cell r="F736">
            <v>12888</v>
          </cell>
          <cell r="G736" t="str">
            <v>NATHAN</v>
          </cell>
        </row>
        <row r="737">
          <cell r="A737">
            <v>3133093421197</v>
          </cell>
          <cell r="B737" t="str">
            <v>ATELIER ACROMATHS</v>
          </cell>
          <cell r="C737">
            <v>169</v>
          </cell>
          <cell r="D737">
            <v>9347</v>
          </cell>
          <cell r="E737">
            <v>0.16</v>
          </cell>
          <cell r="F737">
            <v>10843</v>
          </cell>
          <cell r="G737" t="str">
            <v>NATHAN</v>
          </cell>
        </row>
        <row r="738">
          <cell r="A738">
            <v>3133093431462</v>
          </cell>
          <cell r="B738" t="str">
            <v>RITMOCOLOR</v>
          </cell>
          <cell r="C738">
            <v>170</v>
          </cell>
          <cell r="D738">
            <v>3811</v>
          </cell>
          <cell r="E738">
            <v>0.16</v>
          </cell>
          <cell r="F738">
            <v>4421</v>
          </cell>
          <cell r="G738" t="str">
            <v>NATHAN</v>
          </cell>
        </row>
        <row r="739">
          <cell r="A739" t="str">
            <v>3133093451682</v>
          </cell>
          <cell r="B739" t="str">
            <v>Atelier Quadriformes 1</v>
          </cell>
          <cell r="D739">
            <v>5214</v>
          </cell>
          <cell r="E739">
            <v>0.16</v>
          </cell>
          <cell r="F739">
            <v>6048</v>
          </cell>
          <cell r="G739" t="str">
            <v>NATHAN</v>
          </cell>
        </row>
        <row r="740">
          <cell r="A740" t="str">
            <v>3133093451699</v>
          </cell>
          <cell r="B740" t="str">
            <v>EV At. Quadriformes 1 - 4 enf.</v>
          </cell>
          <cell r="D740">
            <v>8255</v>
          </cell>
          <cell r="E740">
            <v>0.16</v>
          </cell>
          <cell r="F740">
            <v>9576</v>
          </cell>
          <cell r="G740" t="str">
            <v>NATHAN</v>
          </cell>
        </row>
        <row r="741">
          <cell r="A741" t="str">
            <v>3133093451705</v>
          </cell>
          <cell r="B741" t="str">
            <v>EV At. Quadriformes 1 - 6 enf.</v>
          </cell>
          <cell r="D741">
            <v>11234</v>
          </cell>
          <cell r="E741">
            <v>0.16</v>
          </cell>
          <cell r="F741">
            <v>13031</v>
          </cell>
          <cell r="G741" t="str">
            <v>NATHAN</v>
          </cell>
        </row>
        <row r="742">
          <cell r="A742" t="str">
            <v>3133093451668</v>
          </cell>
          <cell r="B742" t="str">
            <v>Atelier Quadriformes 2</v>
          </cell>
          <cell r="D742">
            <v>5710</v>
          </cell>
          <cell r="E742">
            <v>0.16</v>
          </cell>
          <cell r="F742">
            <v>6624</v>
          </cell>
          <cell r="G742" t="str">
            <v>NATHAN</v>
          </cell>
        </row>
        <row r="743">
          <cell r="A743" t="str">
            <v>3133093451712</v>
          </cell>
          <cell r="B743" t="str">
            <v>EV At. Quadriformes 2 - 4 enf.</v>
          </cell>
          <cell r="D743">
            <v>8689</v>
          </cell>
          <cell r="E743">
            <v>0.16</v>
          </cell>
          <cell r="F743">
            <v>10079</v>
          </cell>
          <cell r="G743" t="str">
            <v>NATHAN</v>
          </cell>
        </row>
        <row r="744">
          <cell r="A744" t="str">
            <v>3133093451729</v>
          </cell>
          <cell r="B744" t="str">
            <v>EV At. Quadriformes 2 - 6 enf.</v>
          </cell>
          <cell r="D744">
            <v>11669</v>
          </cell>
          <cell r="E744">
            <v>0.16</v>
          </cell>
          <cell r="F744">
            <v>13536</v>
          </cell>
          <cell r="G744" t="str">
            <v>NATHAN</v>
          </cell>
        </row>
        <row r="745">
          <cell r="A745">
            <v>3133093880543</v>
          </cell>
          <cell r="B745" t="str">
            <v>AT. MINI-RYTHMES &amp; MAXI-PERLES</v>
          </cell>
          <cell r="C745">
            <v>171</v>
          </cell>
          <cell r="D745">
            <v>5934</v>
          </cell>
          <cell r="E745">
            <v>0.16</v>
          </cell>
          <cell r="F745">
            <v>6883</v>
          </cell>
          <cell r="G745" t="str">
            <v>NATHAN</v>
          </cell>
        </row>
        <row r="746">
          <cell r="A746">
            <v>3133093880574</v>
          </cell>
          <cell r="B746" t="str">
            <v>EV AT. MINIRYT. &amp; MAXIP.6 ENF</v>
          </cell>
          <cell r="C746">
            <v>171</v>
          </cell>
          <cell r="D746">
            <v>9682</v>
          </cell>
          <cell r="E746">
            <v>0.16</v>
          </cell>
          <cell r="F746">
            <v>11231</v>
          </cell>
          <cell r="G746" t="str">
            <v>NATHAN</v>
          </cell>
        </row>
        <row r="747">
          <cell r="A747">
            <v>3133093431295</v>
          </cell>
          <cell r="B747" t="str">
            <v>EV LOGICOLOREDO - 6 ENFANTS</v>
          </cell>
          <cell r="C747">
            <v>172</v>
          </cell>
          <cell r="D747">
            <v>6331</v>
          </cell>
          <cell r="E747">
            <v>0.16</v>
          </cell>
          <cell r="F747">
            <v>7344</v>
          </cell>
          <cell r="G747" t="str">
            <v>NATHAN</v>
          </cell>
        </row>
        <row r="748">
          <cell r="A748">
            <v>3133093431301</v>
          </cell>
          <cell r="B748" t="str">
            <v>LOGICOLOREDO</v>
          </cell>
          <cell r="C748">
            <v>172</v>
          </cell>
          <cell r="D748">
            <v>4779</v>
          </cell>
          <cell r="E748">
            <v>0.16</v>
          </cell>
          <cell r="F748">
            <v>5544</v>
          </cell>
          <cell r="G748" t="str">
            <v>NATHAN</v>
          </cell>
        </row>
        <row r="749">
          <cell r="A749">
            <v>3133093431394</v>
          </cell>
          <cell r="B749" t="str">
            <v>EV LOGICOLOREDO - 8/10 ENFANTS</v>
          </cell>
          <cell r="C749">
            <v>172</v>
          </cell>
          <cell r="D749">
            <v>7820</v>
          </cell>
          <cell r="E749">
            <v>0.16</v>
          </cell>
          <cell r="F749">
            <v>9071</v>
          </cell>
          <cell r="G749" t="str">
            <v>NATHAN</v>
          </cell>
        </row>
        <row r="750">
          <cell r="A750">
            <v>3133093431233</v>
          </cell>
          <cell r="B750" t="str">
            <v>RITMO</v>
          </cell>
          <cell r="C750">
            <v>174</v>
          </cell>
          <cell r="D750">
            <v>7671</v>
          </cell>
          <cell r="E750">
            <v>0.16</v>
          </cell>
          <cell r="F750">
            <v>8898</v>
          </cell>
          <cell r="G750" t="str">
            <v>NATHAN</v>
          </cell>
        </row>
        <row r="751">
          <cell r="A751">
            <v>3133093431356</v>
          </cell>
          <cell r="B751" t="str">
            <v>ATELIER RYTHMES ET PERLES</v>
          </cell>
          <cell r="C751">
            <v>174</v>
          </cell>
          <cell r="D751">
            <v>5027</v>
          </cell>
          <cell r="E751">
            <v>0.16</v>
          </cell>
          <cell r="F751">
            <v>5831</v>
          </cell>
          <cell r="G751" t="str">
            <v>NATHAN</v>
          </cell>
        </row>
        <row r="752">
          <cell r="A752">
            <v>3133093431431</v>
          </cell>
          <cell r="B752" t="str">
            <v>EV AT. RYTHMES &amp; PERLES- 6 ENF</v>
          </cell>
          <cell r="C752">
            <v>174</v>
          </cell>
          <cell r="D752">
            <v>7262</v>
          </cell>
          <cell r="E752">
            <v>0.16</v>
          </cell>
          <cell r="F752">
            <v>8424</v>
          </cell>
          <cell r="G752" t="str">
            <v>NATHAN</v>
          </cell>
        </row>
        <row r="753">
          <cell r="A753">
            <v>3133093405135</v>
          </cell>
          <cell r="B753" t="str">
            <v>ATELIER CUBES EN RYTHMES - 2 ENFANTS</v>
          </cell>
          <cell r="C753">
            <v>173</v>
          </cell>
          <cell r="D753">
            <v>5822</v>
          </cell>
          <cell r="E753">
            <v>0.16</v>
          </cell>
          <cell r="F753">
            <v>6754</v>
          </cell>
          <cell r="G753" t="str">
            <v>NATHAN</v>
          </cell>
        </row>
        <row r="754">
          <cell r="A754">
            <v>3133093405159</v>
          </cell>
          <cell r="B754" t="str">
            <v>EV ATELIER CUBES EN RYTHMES - 4 ENFANTS</v>
          </cell>
          <cell r="C754">
            <v>173</v>
          </cell>
          <cell r="D754">
            <v>8007</v>
          </cell>
          <cell r="E754">
            <v>0.16</v>
          </cell>
          <cell r="F754">
            <v>9288</v>
          </cell>
          <cell r="G754" t="str">
            <v>NATHAN</v>
          </cell>
        </row>
        <row r="755">
          <cell r="A755">
            <v>3133093405166</v>
          </cell>
          <cell r="B755" t="str">
            <v>EV ATELIER CUBES EN RYTHMES - 6 ENFANTS</v>
          </cell>
          <cell r="C755">
            <v>173</v>
          </cell>
          <cell r="D755">
            <v>10241</v>
          </cell>
          <cell r="E755">
            <v>0.16</v>
          </cell>
          <cell r="F755">
            <v>11880</v>
          </cell>
          <cell r="G755" t="str">
            <v>NATHAN</v>
          </cell>
        </row>
        <row r="756">
          <cell r="A756">
            <v>3133093301277</v>
          </cell>
          <cell r="B756" t="str">
            <v>JETONS PLAST. 4 COULEURS X200</v>
          </cell>
          <cell r="C756">
            <v>175</v>
          </cell>
          <cell r="D756">
            <v>1912</v>
          </cell>
          <cell r="E756">
            <v>0.16</v>
          </cell>
          <cell r="F756">
            <v>2218</v>
          </cell>
          <cell r="G756" t="str">
            <v>NATHAN</v>
          </cell>
        </row>
        <row r="757">
          <cell r="A757">
            <v>3133093630988</v>
          </cell>
          <cell r="B757" t="str">
            <v>PLATEAUX D'ACTIVITÉS X3</v>
          </cell>
          <cell r="C757">
            <v>175</v>
          </cell>
          <cell r="D757">
            <v>2421</v>
          </cell>
          <cell r="E757">
            <v>0.16</v>
          </cell>
          <cell r="F757">
            <v>2808</v>
          </cell>
          <cell r="G757" t="str">
            <v>NATHAN</v>
          </cell>
        </row>
        <row r="758">
          <cell r="A758">
            <v>3133093051189</v>
          </cell>
          <cell r="B758" t="str">
            <v>BOÎTES DE TRI - LOT DE 8</v>
          </cell>
          <cell r="C758">
            <v>176</v>
          </cell>
          <cell r="D758">
            <v>5487</v>
          </cell>
          <cell r="E758">
            <v>0.16</v>
          </cell>
          <cell r="F758">
            <v>6365</v>
          </cell>
          <cell r="G758" t="str">
            <v>NATHAN</v>
          </cell>
        </row>
        <row r="759">
          <cell r="A759">
            <v>3133093422088</v>
          </cell>
          <cell r="B759" t="str">
            <v>BLOCS LOGIQUES</v>
          </cell>
          <cell r="C759">
            <v>176</v>
          </cell>
          <cell r="D759">
            <v>1850</v>
          </cell>
          <cell r="E759">
            <v>0.16</v>
          </cell>
          <cell r="F759">
            <v>2146</v>
          </cell>
          <cell r="G759" t="str">
            <v>NATHAN</v>
          </cell>
        </row>
        <row r="760">
          <cell r="A760">
            <v>3133093790613</v>
          </cell>
          <cell r="B760" t="str">
            <v>OURS DE TRI</v>
          </cell>
          <cell r="C760">
            <v>176</v>
          </cell>
          <cell r="D760">
            <v>3376</v>
          </cell>
          <cell r="E760">
            <v>0.16</v>
          </cell>
          <cell r="F760">
            <v>3916</v>
          </cell>
          <cell r="G760" t="str">
            <v>NATHAN</v>
          </cell>
        </row>
        <row r="761">
          <cell r="A761">
            <v>3133093212542</v>
          </cell>
          <cell r="B761" t="str">
            <v>GOMMETTE FANTAISIE MULTIFORMES</v>
          </cell>
          <cell r="C761">
            <v>176</v>
          </cell>
          <cell r="D761">
            <v>1217</v>
          </cell>
          <cell r="E761">
            <v>0.16</v>
          </cell>
          <cell r="F761">
            <v>1412</v>
          </cell>
          <cell r="G761" t="str">
            <v>NATHAN</v>
          </cell>
        </row>
        <row r="762">
          <cell r="A762">
            <v>3133093422668</v>
          </cell>
          <cell r="B762" t="str">
            <v>LONGUEURS DES PETITS</v>
          </cell>
          <cell r="C762">
            <v>177</v>
          </cell>
          <cell r="D762">
            <v>8503</v>
          </cell>
          <cell r="E762">
            <v>0.16</v>
          </cell>
          <cell r="F762">
            <v>9863</v>
          </cell>
          <cell r="G762" t="str">
            <v>NATHAN</v>
          </cell>
        </row>
        <row r="763">
          <cell r="A763">
            <v>3133093422675</v>
          </cell>
          <cell r="B763" t="str">
            <v>RÉASSORT LONGUEURS DES PETITS</v>
          </cell>
          <cell r="C763">
            <v>177</v>
          </cell>
          <cell r="D763">
            <v>3910</v>
          </cell>
          <cell r="E763">
            <v>0.16</v>
          </cell>
          <cell r="F763">
            <v>4536</v>
          </cell>
          <cell r="G763" t="str">
            <v>NATHAN</v>
          </cell>
        </row>
        <row r="764">
          <cell r="A764">
            <v>3133093422613</v>
          </cell>
          <cell r="B764" t="str">
            <v>LONGUEURS EN COULEURS</v>
          </cell>
          <cell r="C764">
            <v>178</v>
          </cell>
          <cell r="D764">
            <v>5809</v>
          </cell>
          <cell r="E764">
            <v>0.16</v>
          </cell>
          <cell r="F764">
            <v>6738</v>
          </cell>
          <cell r="G764" t="str">
            <v>NATHAN</v>
          </cell>
        </row>
        <row r="765">
          <cell r="A765">
            <v>3133093422620</v>
          </cell>
          <cell r="B765" t="str">
            <v>RÉASSORT - LONGUEURS EN COULEURS</v>
          </cell>
          <cell r="C765">
            <v>178</v>
          </cell>
          <cell r="D765">
            <v>3488</v>
          </cell>
          <cell r="E765">
            <v>0.16</v>
          </cell>
          <cell r="F765">
            <v>4046</v>
          </cell>
          <cell r="G765" t="str">
            <v>NATHAN</v>
          </cell>
        </row>
        <row r="766">
          <cell r="A766">
            <v>3133093422637</v>
          </cell>
          <cell r="B766" t="str">
            <v>EV LONGUEURS EN COULEURS - 4 ENFANTS</v>
          </cell>
          <cell r="C766">
            <v>178</v>
          </cell>
          <cell r="D766">
            <v>8689</v>
          </cell>
          <cell r="E766">
            <v>0.16</v>
          </cell>
          <cell r="F766">
            <v>10079</v>
          </cell>
          <cell r="G766" t="str">
            <v>NATHAN</v>
          </cell>
        </row>
        <row r="767">
          <cell r="A767">
            <v>3133093422651</v>
          </cell>
          <cell r="B767" t="str">
            <v>EV LONGUEURS EN COULEURS- 6 ENFANTS</v>
          </cell>
          <cell r="C767">
            <v>178</v>
          </cell>
          <cell r="D767">
            <v>11482</v>
          </cell>
          <cell r="E767">
            <v>0.16</v>
          </cell>
          <cell r="F767">
            <v>13319</v>
          </cell>
          <cell r="G767" t="str">
            <v>NATHAN</v>
          </cell>
        </row>
        <row r="768">
          <cell r="A768">
            <v>3133093451170</v>
          </cell>
          <cell r="B768" t="str">
            <v>EV Géocolor- 6 ENFANTS</v>
          </cell>
          <cell r="C768">
            <v>179</v>
          </cell>
          <cell r="D768">
            <v>8813</v>
          </cell>
          <cell r="E768">
            <v>0.16</v>
          </cell>
          <cell r="F768">
            <v>10223</v>
          </cell>
          <cell r="G768" t="str">
            <v>NATHAN</v>
          </cell>
        </row>
        <row r="769">
          <cell r="A769">
            <v>3133093451187</v>
          </cell>
          <cell r="B769" t="str">
            <v>EV Géocolor- 8 ENFANTS</v>
          </cell>
          <cell r="C769">
            <v>179</v>
          </cell>
          <cell r="D769">
            <v>10551</v>
          </cell>
          <cell r="E769">
            <v>0.16</v>
          </cell>
          <cell r="F769">
            <v>12239</v>
          </cell>
          <cell r="G769" t="str">
            <v>NATHAN</v>
          </cell>
        </row>
        <row r="770">
          <cell r="A770">
            <v>3133093405043</v>
          </cell>
          <cell r="B770" t="str">
            <v>ATELIER NATHGRAM 1 - CURVILIGNES - 2 ENFANTS</v>
          </cell>
          <cell r="C770">
            <v>180</v>
          </cell>
          <cell r="D770">
            <v>5822</v>
          </cell>
          <cell r="E770">
            <v>0.16</v>
          </cell>
          <cell r="F770">
            <v>6754</v>
          </cell>
          <cell r="G770" t="str">
            <v>NATHAN</v>
          </cell>
        </row>
        <row r="771">
          <cell r="A771">
            <v>3133093405173</v>
          </cell>
          <cell r="B771" t="str">
            <v>EV ATELIER NATHGRAM 1 - CURVILIGNES - 4 ENFANTS</v>
          </cell>
          <cell r="C771">
            <v>180</v>
          </cell>
          <cell r="D771">
            <v>7572</v>
          </cell>
          <cell r="E771">
            <v>0.16</v>
          </cell>
          <cell r="F771">
            <v>8784</v>
          </cell>
          <cell r="G771" t="str">
            <v>NATHAN</v>
          </cell>
        </row>
        <row r="772">
          <cell r="A772">
            <v>3133093405180</v>
          </cell>
          <cell r="B772" t="str">
            <v>EV ATELIER NATHGRAM 1 - CURVILIGNES - 6 ENFANTS</v>
          </cell>
          <cell r="C772">
            <v>180</v>
          </cell>
          <cell r="D772">
            <v>9558</v>
          </cell>
          <cell r="E772">
            <v>0.16</v>
          </cell>
          <cell r="F772">
            <v>11087</v>
          </cell>
          <cell r="G772" t="str">
            <v>NATHAN</v>
          </cell>
        </row>
        <row r="773">
          <cell r="A773">
            <v>3133093405029</v>
          </cell>
          <cell r="B773" t="str">
            <v>ATELIER NATHGRAM 2 - RECTILIGNES- 2 ENFANTS</v>
          </cell>
          <cell r="C773">
            <v>181</v>
          </cell>
          <cell r="D773">
            <v>5822</v>
          </cell>
          <cell r="E773">
            <v>0.16</v>
          </cell>
          <cell r="F773">
            <v>6754</v>
          </cell>
          <cell r="G773" t="str">
            <v>NATHAN</v>
          </cell>
        </row>
        <row r="774">
          <cell r="A774">
            <v>3133093405197</v>
          </cell>
          <cell r="B774" t="str">
            <v>EV ATELIER NATHGRAM 2 - RECTILIGNES- 4  ENFANTS</v>
          </cell>
          <cell r="C774">
            <v>181</v>
          </cell>
          <cell r="D774">
            <v>7572</v>
          </cell>
          <cell r="E774">
            <v>0.16</v>
          </cell>
          <cell r="F774">
            <v>8784</v>
          </cell>
          <cell r="G774" t="str">
            <v>NATHAN</v>
          </cell>
        </row>
        <row r="775">
          <cell r="A775">
            <v>3133093405203</v>
          </cell>
          <cell r="B775" t="str">
            <v>EV ATELIER NATHGRAM 2 - RECTILIGNES- 6 ENFANTS</v>
          </cell>
          <cell r="C775">
            <v>181</v>
          </cell>
          <cell r="D775">
            <v>9558</v>
          </cell>
          <cell r="E775">
            <v>0.16</v>
          </cell>
          <cell r="F775">
            <v>11087</v>
          </cell>
          <cell r="G775" t="str">
            <v>NATHAN</v>
          </cell>
        </row>
        <row r="776">
          <cell r="A776">
            <v>3133093404992</v>
          </cell>
          <cell r="B776" t="str">
            <v>Elastiques Géoplans</v>
          </cell>
          <cell r="C776">
            <v>183</v>
          </cell>
          <cell r="D776">
            <v>894</v>
          </cell>
          <cell r="E776">
            <v>0.16</v>
          </cell>
          <cell r="F776">
            <v>1037</v>
          </cell>
          <cell r="G776" t="str">
            <v>NATHAN</v>
          </cell>
        </row>
        <row r="777">
          <cell r="A777">
            <v>3133093405074</v>
          </cell>
          <cell r="B777" t="str">
            <v>ATELIER GÉOPLANS -2 ENFANTS</v>
          </cell>
          <cell r="C777">
            <v>183</v>
          </cell>
          <cell r="D777">
            <v>6083</v>
          </cell>
          <cell r="E777">
            <v>0.16</v>
          </cell>
          <cell r="F777">
            <v>7056</v>
          </cell>
          <cell r="G777" t="str">
            <v>NATHAN</v>
          </cell>
        </row>
        <row r="778">
          <cell r="A778">
            <v>3133093405210</v>
          </cell>
          <cell r="B778" t="str">
            <v>EV ATELIER GÉOPLANS - 4  ENFANTS</v>
          </cell>
          <cell r="C778">
            <v>183</v>
          </cell>
          <cell r="D778">
            <v>8938</v>
          </cell>
          <cell r="E778">
            <v>0.16</v>
          </cell>
          <cell r="F778">
            <v>10368</v>
          </cell>
          <cell r="G778" t="str">
            <v>NATHAN</v>
          </cell>
        </row>
        <row r="779">
          <cell r="A779">
            <v>3133093405227</v>
          </cell>
          <cell r="B779" t="str">
            <v>EV ATELIER GÉOPLANS - 6 ENFANTS</v>
          </cell>
          <cell r="C779">
            <v>183</v>
          </cell>
          <cell r="D779">
            <v>12041</v>
          </cell>
          <cell r="E779">
            <v>0.16</v>
          </cell>
          <cell r="F779">
            <v>13968</v>
          </cell>
          <cell r="G779" t="str">
            <v>NATHAN</v>
          </cell>
        </row>
        <row r="780">
          <cell r="A780">
            <v>3133093211934</v>
          </cell>
          <cell r="B780" t="str">
            <v>EV GOMMETTES GEOMETRIQUES - LOT DE 5 POCHETTES</v>
          </cell>
          <cell r="C780">
            <v>185</v>
          </cell>
          <cell r="D780">
            <v>5027</v>
          </cell>
          <cell r="E780">
            <v>0.16</v>
          </cell>
          <cell r="F780">
            <v>5831</v>
          </cell>
          <cell r="G780" t="str">
            <v>NATHAN</v>
          </cell>
        </row>
        <row r="781">
          <cell r="A781">
            <v>3133093211941</v>
          </cell>
          <cell r="B781" t="str">
            <v>EV GOMMETTE MAXI GEOMETRIQUE- LOT DE 5 POCHETTES</v>
          </cell>
          <cell r="C781">
            <v>185</v>
          </cell>
          <cell r="D781">
            <v>5027</v>
          </cell>
          <cell r="E781">
            <v>0.16</v>
          </cell>
          <cell r="F781">
            <v>5831</v>
          </cell>
          <cell r="G781" t="str">
            <v>NATHAN</v>
          </cell>
        </row>
        <row r="782">
          <cell r="A782">
            <v>3133093213266</v>
          </cell>
          <cell r="B782" t="str">
            <v>GOMMETTES GEOMETRIQUES</v>
          </cell>
          <cell r="C782">
            <v>185</v>
          </cell>
          <cell r="D782">
            <v>1192</v>
          </cell>
          <cell r="E782">
            <v>0.16</v>
          </cell>
          <cell r="F782">
            <v>1383</v>
          </cell>
          <cell r="G782" t="str">
            <v>NATHAN</v>
          </cell>
        </row>
        <row r="783">
          <cell r="A783">
            <v>3133093213273</v>
          </cell>
          <cell r="B783" t="str">
            <v>MAXIGOMMETTES-GEOMETRIQUES</v>
          </cell>
          <cell r="C783">
            <v>185</v>
          </cell>
          <cell r="D783">
            <v>1192</v>
          </cell>
          <cell r="E783">
            <v>0.16</v>
          </cell>
          <cell r="F783">
            <v>1383</v>
          </cell>
          <cell r="G783" t="str">
            <v>NATHAN</v>
          </cell>
        </row>
        <row r="784">
          <cell r="A784">
            <v>3133093422927</v>
          </cell>
          <cell r="B784" t="str">
            <v>GÉOSTICK</v>
          </cell>
          <cell r="C784">
            <v>185</v>
          </cell>
          <cell r="D784">
            <v>3501</v>
          </cell>
          <cell r="E784">
            <v>0.16</v>
          </cell>
          <cell r="F784">
            <v>4061</v>
          </cell>
          <cell r="G784" t="str">
            <v>NATHAN</v>
          </cell>
        </row>
        <row r="785">
          <cell r="A785">
            <v>3133093422316</v>
          </cell>
          <cell r="B785" t="str">
            <v>ATELIER TOPOLOGIE 1</v>
          </cell>
          <cell r="C785">
            <v>190</v>
          </cell>
          <cell r="D785">
            <v>5698</v>
          </cell>
          <cell r="E785">
            <v>0.16</v>
          </cell>
          <cell r="F785">
            <v>6610</v>
          </cell>
          <cell r="G785" t="str">
            <v>NATHAN</v>
          </cell>
        </row>
        <row r="786">
          <cell r="A786">
            <v>3133093422484</v>
          </cell>
          <cell r="B786" t="str">
            <v>EV ATELIER TOPOLOGIE 1- 4 ENF.</v>
          </cell>
          <cell r="C786">
            <v>190</v>
          </cell>
          <cell r="D786">
            <v>8813</v>
          </cell>
          <cell r="E786">
            <v>0.16</v>
          </cell>
          <cell r="F786">
            <v>10223</v>
          </cell>
          <cell r="G786" t="str">
            <v>NATHAN</v>
          </cell>
        </row>
        <row r="787">
          <cell r="A787">
            <v>3133093422491</v>
          </cell>
          <cell r="B787" t="str">
            <v>EV ATELIER TOPOLOGIE 1- 6 ENF.</v>
          </cell>
          <cell r="C787">
            <v>190</v>
          </cell>
          <cell r="D787">
            <v>11544</v>
          </cell>
          <cell r="E787">
            <v>0.16</v>
          </cell>
          <cell r="F787">
            <v>13391</v>
          </cell>
          <cell r="G787" t="str">
            <v>NATHAN</v>
          </cell>
        </row>
        <row r="788">
          <cell r="A788">
            <v>3133093422330</v>
          </cell>
          <cell r="B788" t="str">
            <v>ATELIER TOPOLOGIE  2</v>
          </cell>
          <cell r="C788">
            <v>191</v>
          </cell>
          <cell r="D788">
            <v>5698</v>
          </cell>
          <cell r="E788">
            <v>0.16</v>
          </cell>
          <cell r="F788">
            <v>6610</v>
          </cell>
          <cell r="G788" t="str">
            <v>NATHAN</v>
          </cell>
        </row>
        <row r="789">
          <cell r="A789">
            <v>3133093422507</v>
          </cell>
          <cell r="B789" t="str">
            <v>EV ATELIER TOPOLOGIE 2- 4 ENF.</v>
          </cell>
          <cell r="C789">
            <v>191</v>
          </cell>
          <cell r="D789">
            <v>9186</v>
          </cell>
          <cell r="E789">
            <v>0.16</v>
          </cell>
          <cell r="F789">
            <v>10656</v>
          </cell>
          <cell r="G789" t="str">
            <v>NATHAN</v>
          </cell>
        </row>
        <row r="790">
          <cell r="A790">
            <v>3133093422514</v>
          </cell>
          <cell r="B790" t="str">
            <v>EV ATELIER TOPOLOGIE 2- 6 ENF.</v>
          </cell>
          <cell r="C790">
            <v>191</v>
          </cell>
          <cell r="D790">
            <v>12165</v>
          </cell>
          <cell r="E790">
            <v>0.16</v>
          </cell>
          <cell r="F790">
            <v>14111</v>
          </cell>
          <cell r="G790" t="str">
            <v>NATHAN</v>
          </cell>
        </row>
        <row r="791">
          <cell r="A791">
            <v>3133093428684</v>
          </cell>
          <cell r="B791" t="str">
            <v>TOPORAMA</v>
          </cell>
          <cell r="C791">
            <v>192</v>
          </cell>
          <cell r="D791">
            <v>5772</v>
          </cell>
          <cell r="E791">
            <v>0.16</v>
          </cell>
          <cell r="F791">
            <v>6696</v>
          </cell>
          <cell r="G791" t="str">
            <v>NATHAN</v>
          </cell>
        </row>
        <row r="792">
          <cell r="A792">
            <v>3133093428707</v>
          </cell>
          <cell r="B792" t="str">
            <v>EV  TOPORAMA-4 ENF.</v>
          </cell>
          <cell r="C792">
            <v>192</v>
          </cell>
          <cell r="D792">
            <v>8689</v>
          </cell>
          <cell r="E792">
            <v>0.16</v>
          </cell>
          <cell r="F792">
            <v>10079</v>
          </cell>
          <cell r="G792" t="str">
            <v>NATHAN</v>
          </cell>
        </row>
        <row r="793">
          <cell r="A793">
            <v>3133093428714</v>
          </cell>
          <cell r="B793" t="str">
            <v>EV  TOPORAMA-6 ENF.</v>
          </cell>
          <cell r="C793">
            <v>192</v>
          </cell>
          <cell r="D793">
            <v>10800</v>
          </cell>
          <cell r="E793">
            <v>0.16</v>
          </cell>
          <cell r="F793">
            <v>12528</v>
          </cell>
          <cell r="G793" t="str">
            <v>NATHAN</v>
          </cell>
        </row>
        <row r="794">
          <cell r="A794">
            <v>3133093430083</v>
          </cell>
          <cell r="B794" t="str">
            <v>REPÉRAGE EN FORÊT</v>
          </cell>
          <cell r="C794">
            <v>193</v>
          </cell>
          <cell r="D794">
            <v>5089</v>
          </cell>
          <cell r="E794">
            <v>0.16</v>
          </cell>
          <cell r="F794">
            <v>5903</v>
          </cell>
          <cell r="G794" t="str">
            <v>NATHAN</v>
          </cell>
        </row>
        <row r="795">
          <cell r="A795" t="str">
            <v>3133093884466</v>
          </cell>
          <cell r="B795" t="str">
            <v>Magnéticubes</v>
          </cell>
          <cell r="D795">
            <v>4903</v>
          </cell>
          <cell r="E795">
            <v>0.16</v>
          </cell>
          <cell r="F795">
            <v>5687</v>
          </cell>
          <cell r="G795" t="str">
            <v>NATHAN</v>
          </cell>
        </row>
        <row r="796">
          <cell r="A796">
            <v>3133093430946</v>
          </cell>
          <cell r="B796" t="str">
            <v>EV STRUCTURO - 6 ENF.</v>
          </cell>
          <cell r="C796">
            <v>195</v>
          </cell>
          <cell r="D796">
            <v>12103</v>
          </cell>
          <cell r="E796">
            <v>0.16</v>
          </cell>
          <cell r="F796">
            <v>14039</v>
          </cell>
          <cell r="G796" t="str">
            <v>NATHAN</v>
          </cell>
        </row>
        <row r="797">
          <cell r="A797">
            <v>3133093430953</v>
          </cell>
          <cell r="B797" t="str">
            <v>EV STRUCTURO- 4 ENF.</v>
          </cell>
          <cell r="C797">
            <v>195</v>
          </cell>
          <cell r="D797">
            <v>9869</v>
          </cell>
          <cell r="E797">
            <v>0.16</v>
          </cell>
          <cell r="F797">
            <v>11448</v>
          </cell>
          <cell r="G797" t="str">
            <v>NATHAN</v>
          </cell>
        </row>
        <row r="798">
          <cell r="A798">
            <v>3133093430960</v>
          </cell>
          <cell r="B798" t="str">
            <v>STRUCTURO</v>
          </cell>
          <cell r="C798">
            <v>195</v>
          </cell>
          <cell r="D798">
            <v>7634</v>
          </cell>
          <cell r="E798">
            <v>0.16</v>
          </cell>
          <cell r="F798">
            <v>8855</v>
          </cell>
          <cell r="G798" t="str">
            <v>NATHAN</v>
          </cell>
        </row>
        <row r="799">
          <cell r="A799">
            <v>3133093431370</v>
          </cell>
          <cell r="B799" t="str">
            <v>ORGANICUBES</v>
          </cell>
          <cell r="C799">
            <v>195</v>
          </cell>
          <cell r="D799">
            <v>5077</v>
          </cell>
          <cell r="E799">
            <v>0.16</v>
          </cell>
          <cell r="F799">
            <v>5889</v>
          </cell>
          <cell r="G799" t="str">
            <v>NATHAN</v>
          </cell>
        </row>
        <row r="800">
          <cell r="A800">
            <v>3133093431448</v>
          </cell>
          <cell r="B800" t="str">
            <v>EV ORGANICUBES - 4 ENF.</v>
          </cell>
          <cell r="C800">
            <v>195</v>
          </cell>
          <cell r="D800">
            <v>7758</v>
          </cell>
          <cell r="E800">
            <v>0.16</v>
          </cell>
          <cell r="F800">
            <v>8999</v>
          </cell>
          <cell r="G800" t="str">
            <v>NATHAN</v>
          </cell>
        </row>
        <row r="801">
          <cell r="A801">
            <v>3133093431455</v>
          </cell>
          <cell r="B801" t="str">
            <v>EV ORGANICUBES - 6 ENF.</v>
          </cell>
          <cell r="C801">
            <v>195</v>
          </cell>
          <cell r="D801">
            <v>10427</v>
          </cell>
          <cell r="E801">
            <v>0.16</v>
          </cell>
          <cell r="F801">
            <v>12095</v>
          </cell>
          <cell r="G801" t="str">
            <v>NATHAN</v>
          </cell>
        </row>
        <row r="802">
          <cell r="A802">
            <v>3133093422279</v>
          </cell>
          <cell r="B802" t="str">
            <v>ATELIER REPERAGE SPATIAL 1</v>
          </cell>
          <cell r="C802">
            <v>196</v>
          </cell>
          <cell r="D802">
            <v>4705</v>
          </cell>
          <cell r="E802">
            <v>0.16</v>
          </cell>
          <cell r="F802">
            <v>5458</v>
          </cell>
          <cell r="G802" t="str">
            <v>NATHAN</v>
          </cell>
        </row>
        <row r="803">
          <cell r="A803">
            <v>3133093422385</v>
          </cell>
          <cell r="B803" t="str">
            <v>EV AT. REP. SPATIAL 1- 4 ENF.</v>
          </cell>
          <cell r="C803">
            <v>196</v>
          </cell>
          <cell r="D803">
            <v>7014</v>
          </cell>
          <cell r="E803">
            <v>0.16</v>
          </cell>
          <cell r="F803">
            <v>8136</v>
          </cell>
          <cell r="G803" t="str">
            <v>NATHAN</v>
          </cell>
        </row>
        <row r="804">
          <cell r="A804">
            <v>3133093422392</v>
          </cell>
          <cell r="B804" t="str">
            <v>EV AT. REP. SPATIAL 1- 6 ENF.</v>
          </cell>
          <cell r="C804">
            <v>196</v>
          </cell>
          <cell r="D804">
            <v>8255</v>
          </cell>
          <cell r="E804">
            <v>0.16</v>
          </cell>
          <cell r="F804">
            <v>9576</v>
          </cell>
          <cell r="G804" t="str">
            <v>NATHAN</v>
          </cell>
        </row>
        <row r="805">
          <cell r="A805">
            <v>3133093428141</v>
          </cell>
          <cell r="B805" t="str">
            <v>TOPOPRIMO - LES CONTRAIRES</v>
          </cell>
          <cell r="C805">
            <v>111</v>
          </cell>
          <cell r="D805">
            <v>8131</v>
          </cell>
          <cell r="E805">
            <v>0.16</v>
          </cell>
          <cell r="F805">
            <v>9432</v>
          </cell>
          <cell r="G805" t="str">
            <v>NATHAN</v>
          </cell>
        </row>
        <row r="806">
          <cell r="A806">
            <v>3133093428677</v>
          </cell>
          <cell r="B806" t="str">
            <v>TOPOPRIMO</v>
          </cell>
          <cell r="C806">
            <v>111</v>
          </cell>
          <cell r="D806">
            <v>8131</v>
          </cell>
          <cell r="E806">
            <v>0.16</v>
          </cell>
          <cell r="F806">
            <v>9432</v>
          </cell>
          <cell r="G806" t="str">
            <v>NATHAN</v>
          </cell>
        </row>
        <row r="807">
          <cell r="A807">
            <v>3133093431622</v>
          </cell>
          <cell r="B807" t="str">
            <v>PREMIERS PARCOURS CODÉS</v>
          </cell>
          <cell r="C807">
            <v>198</v>
          </cell>
          <cell r="D807">
            <v>5524</v>
          </cell>
          <cell r="E807">
            <v>0.16</v>
          </cell>
          <cell r="F807">
            <v>6408</v>
          </cell>
          <cell r="G807" t="str">
            <v>NATHAN</v>
          </cell>
        </row>
        <row r="808">
          <cell r="A808">
            <v>3133093431646</v>
          </cell>
          <cell r="B808" t="str">
            <v>EV PREMIERS PARCOURS CODÉS- 6 ENF.</v>
          </cell>
          <cell r="C808">
            <v>198</v>
          </cell>
          <cell r="D808">
            <v>10862</v>
          </cell>
          <cell r="E808">
            <v>0.16</v>
          </cell>
          <cell r="F808">
            <v>12600</v>
          </cell>
          <cell r="G808" t="str">
            <v>NATHAN</v>
          </cell>
        </row>
        <row r="809">
          <cell r="A809">
            <v>3133093431653</v>
          </cell>
          <cell r="B809" t="str">
            <v>EV PREMIERS PARCOURS CODÉS- 4 ENF.</v>
          </cell>
          <cell r="C809">
            <v>198</v>
          </cell>
          <cell r="D809">
            <v>8317</v>
          </cell>
          <cell r="E809">
            <v>0.16</v>
          </cell>
          <cell r="F809">
            <v>9648</v>
          </cell>
          <cell r="G809" t="str">
            <v>NATHAN</v>
          </cell>
        </row>
        <row r="810">
          <cell r="A810">
            <v>3133093428172</v>
          </cell>
          <cell r="B810" t="str">
            <v>ATELIER QUADRICODAGE</v>
          </cell>
          <cell r="C810">
            <v>199</v>
          </cell>
          <cell r="D810">
            <v>5896</v>
          </cell>
          <cell r="E810">
            <v>0.16</v>
          </cell>
          <cell r="F810">
            <v>6839</v>
          </cell>
          <cell r="G810" t="str">
            <v>NATHAN</v>
          </cell>
        </row>
        <row r="811">
          <cell r="A811">
            <v>3133093428233</v>
          </cell>
          <cell r="B811" t="str">
            <v>EV ATELIER QUADRICODAGE- 4 ENF.</v>
          </cell>
          <cell r="C811">
            <v>199</v>
          </cell>
          <cell r="D811">
            <v>8503</v>
          </cell>
          <cell r="E811">
            <v>0.16</v>
          </cell>
          <cell r="F811">
            <v>9863</v>
          </cell>
          <cell r="G811" t="str">
            <v>NATHAN</v>
          </cell>
        </row>
        <row r="812">
          <cell r="A812">
            <v>3133093428240</v>
          </cell>
          <cell r="B812" t="str">
            <v>EV ATELIER QUADRICODAGE- 6 ENF.</v>
          </cell>
          <cell r="C812">
            <v>199</v>
          </cell>
          <cell r="D812">
            <v>10862</v>
          </cell>
          <cell r="E812">
            <v>0.16</v>
          </cell>
          <cell r="F812">
            <v>12600</v>
          </cell>
          <cell r="G812" t="str">
            <v>NATHAN</v>
          </cell>
        </row>
        <row r="813">
          <cell r="A813">
            <v>3133093051585</v>
          </cell>
          <cell r="B813" t="str">
            <v>TABLEAU PRÉSENCES &amp; ABSENCES</v>
          </cell>
          <cell r="C813">
            <v>200</v>
          </cell>
          <cell r="D813">
            <v>19849</v>
          </cell>
          <cell r="E813">
            <v>0.16</v>
          </cell>
          <cell r="F813">
            <v>23025</v>
          </cell>
          <cell r="G813" t="str">
            <v>NATHAN</v>
          </cell>
        </row>
        <row r="814">
          <cell r="A814">
            <v>3133093051608</v>
          </cell>
          <cell r="B814" t="str">
            <v>TABLEAU PRÉSENCES - RÉASSORT 1</v>
          </cell>
          <cell r="C814">
            <v>200</v>
          </cell>
          <cell r="D814">
            <v>2805</v>
          </cell>
          <cell r="E814">
            <v>0.16</v>
          </cell>
          <cell r="F814">
            <v>3254</v>
          </cell>
          <cell r="G814" t="str">
            <v>NATHAN</v>
          </cell>
        </row>
        <row r="815">
          <cell r="A815">
            <v>3133093051615</v>
          </cell>
          <cell r="B815" t="str">
            <v>TABLEAU PRÉSENCES - RÉASSORT 2</v>
          </cell>
          <cell r="C815">
            <v>200</v>
          </cell>
          <cell r="D815">
            <v>4593</v>
          </cell>
          <cell r="E815">
            <v>0.16</v>
          </cell>
          <cell r="F815">
            <v>5328</v>
          </cell>
          <cell r="G815" t="str">
            <v>NATHAN</v>
          </cell>
        </row>
        <row r="816">
          <cell r="A816">
            <v>3133093051646</v>
          </cell>
          <cell r="B816" t="str">
            <v>MÉTÉO DES PETITS</v>
          </cell>
          <cell r="C816">
            <v>200</v>
          </cell>
          <cell r="D816">
            <v>7187</v>
          </cell>
          <cell r="E816">
            <v>0.16</v>
          </cell>
          <cell r="F816">
            <v>8337</v>
          </cell>
          <cell r="G816" t="str">
            <v>NATHAN</v>
          </cell>
        </row>
        <row r="817">
          <cell r="A817">
            <v>3133091245979</v>
          </cell>
          <cell r="B817" t="str">
            <v>PCF - APPRENDS-MOI LE TEMPS</v>
          </cell>
          <cell r="C817">
            <v>234</v>
          </cell>
          <cell r="D817">
            <v>4055</v>
          </cell>
          <cell r="E817">
            <v>0.16</v>
          </cell>
          <cell r="F817">
            <v>4704</v>
          </cell>
          <cell r="G817" t="str">
            <v>NATHAN</v>
          </cell>
        </row>
        <row r="818">
          <cell r="A818">
            <v>3133093422934</v>
          </cell>
          <cell r="B818" t="str">
            <v>ZOOM MONDE VÉGÉTAL GUIDE PS</v>
          </cell>
          <cell r="C818">
            <v>202</v>
          </cell>
          <cell r="D818">
            <v>3036</v>
          </cell>
          <cell r="E818">
            <v>0.16</v>
          </cell>
          <cell r="F818">
            <v>3522</v>
          </cell>
          <cell r="G818" t="str">
            <v>NATHAN</v>
          </cell>
        </row>
        <row r="819">
          <cell r="A819">
            <v>3133093422941</v>
          </cell>
          <cell r="B819" t="str">
            <v>ZOOM MONDE VÉGÉTAL GUIDE MS</v>
          </cell>
          <cell r="C819">
            <v>202</v>
          </cell>
          <cell r="D819">
            <v>3036</v>
          </cell>
          <cell r="E819">
            <v>0.16</v>
          </cell>
          <cell r="F819">
            <v>3522</v>
          </cell>
          <cell r="G819" t="str">
            <v>NATHAN</v>
          </cell>
        </row>
        <row r="820">
          <cell r="A820">
            <v>3133093422958</v>
          </cell>
          <cell r="B820" t="str">
            <v>ZOOM MONDE VÉGÉTAL GUIDE GS</v>
          </cell>
          <cell r="C820">
            <v>202</v>
          </cell>
          <cell r="D820">
            <v>3036</v>
          </cell>
          <cell r="E820">
            <v>0.16</v>
          </cell>
          <cell r="F820">
            <v>3522</v>
          </cell>
          <cell r="G820" t="str">
            <v>NATHAN</v>
          </cell>
        </row>
        <row r="821">
          <cell r="A821">
            <v>3133093422965</v>
          </cell>
          <cell r="B821" t="str">
            <v>ZOOM MONDE VÉGÉTAL IMAGIER</v>
          </cell>
          <cell r="C821">
            <v>202</v>
          </cell>
          <cell r="D821">
            <v>6848</v>
          </cell>
          <cell r="E821">
            <v>0.16</v>
          </cell>
          <cell r="F821">
            <v>7944</v>
          </cell>
          <cell r="G821" t="str">
            <v>NATHAN</v>
          </cell>
        </row>
        <row r="822">
          <cell r="A822">
            <v>3133093423061</v>
          </cell>
          <cell r="B822" t="str">
            <v>EV ZOOM MONDE VEGETAL- IMAGIER + 3 GUIDES PS/MS/GS</v>
          </cell>
          <cell r="C822">
            <v>202</v>
          </cell>
          <cell r="D822">
            <v>14261</v>
          </cell>
          <cell r="E822">
            <v>0.16</v>
          </cell>
          <cell r="F822">
            <v>16543</v>
          </cell>
          <cell r="G822" t="str">
            <v>NATHAN</v>
          </cell>
        </row>
        <row r="823">
          <cell r="A823">
            <v>3133093423078</v>
          </cell>
          <cell r="B823" t="str">
            <v>EV ZOOM MONDE VÉGÉTAL PS -IMAGIER +GUIDE</v>
          </cell>
          <cell r="C823">
            <v>202</v>
          </cell>
          <cell r="D823">
            <v>8613</v>
          </cell>
          <cell r="E823">
            <v>0.16</v>
          </cell>
          <cell r="F823">
            <v>9991</v>
          </cell>
          <cell r="G823" t="str">
            <v>NATHAN</v>
          </cell>
        </row>
        <row r="824">
          <cell r="A824">
            <v>3133093423085</v>
          </cell>
          <cell r="B824" t="str">
            <v>EV ZOOM MONDE VÉGÉTAL MS -IMAGIER +GUIDE</v>
          </cell>
          <cell r="C824">
            <v>202</v>
          </cell>
          <cell r="D824">
            <v>8613</v>
          </cell>
          <cell r="E824">
            <v>0.16</v>
          </cell>
          <cell r="F824">
            <v>9991</v>
          </cell>
          <cell r="G824" t="str">
            <v>NATHAN</v>
          </cell>
        </row>
        <row r="825">
          <cell r="A825">
            <v>3133093423092</v>
          </cell>
          <cell r="B825" t="str">
            <v>EV ZOOM MONDE VÉGÉTAL GS -IMAGIER +GUIDE</v>
          </cell>
          <cell r="C825">
            <v>202</v>
          </cell>
          <cell r="D825">
            <v>8613</v>
          </cell>
          <cell r="E825">
            <v>0.16</v>
          </cell>
          <cell r="F825">
            <v>9991</v>
          </cell>
          <cell r="G825" t="str">
            <v>NATHAN</v>
          </cell>
        </row>
        <row r="826">
          <cell r="A826">
            <v>3133093422972</v>
          </cell>
          <cell r="B826" t="str">
            <v>ZOOM LE MONDE ANIMAL GUIDE PS</v>
          </cell>
          <cell r="C826">
            <v>203</v>
          </cell>
          <cell r="D826">
            <v>3318</v>
          </cell>
          <cell r="E826">
            <v>0.16</v>
          </cell>
          <cell r="F826">
            <v>3849</v>
          </cell>
          <cell r="G826" t="str">
            <v>NATHAN</v>
          </cell>
        </row>
        <row r="827">
          <cell r="A827">
            <v>3133093422989</v>
          </cell>
          <cell r="B827" t="str">
            <v>ZOOM MONDE ANIMAL GUIDE MS</v>
          </cell>
          <cell r="C827">
            <v>203</v>
          </cell>
          <cell r="D827">
            <v>3318</v>
          </cell>
          <cell r="E827">
            <v>0.16</v>
          </cell>
          <cell r="F827">
            <v>3849</v>
          </cell>
          <cell r="G827" t="str">
            <v>NATHAN</v>
          </cell>
        </row>
        <row r="828">
          <cell r="A828">
            <v>3133093422996</v>
          </cell>
          <cell r="B828" t="str">
            <v>ZOOM MONDE ANIMAL GUIDE GS</v>
          </cell>
          <cell r="C828">
            <v>203</v>
          </cell>
          <cell r="D828">
            <v>3318</v>
          </cell>
          <cell r="E828">
            <v>0.16</v>
          </cell>
          <cell r="F828">
            <v>3849</v>
          </cell>
          <cell r="G828" t="str">
            <v>NATHAN</v>
          </cell>
        </row>
        <row r="829">
          <cell r="A829">
            <v>3133093423009</v>
          </cell>
          <cell r="B829" t="str">
            <v>ZOOM MONDE ANIMAL IMAGIER</v>
          </cell>
          <cell r="C829">
            <v>203</v>
          </cell>
          <cell r="D829">
            <v>6951</v>
          </cell>
          <cell r="E829">
            <v>0.16</v>
          </cell>
          <cell r="F829">
            <v>8063</v>
          </cell>
          <cell r="G829" t="str">
            <v>NATHAN</v>
          </cell>
        </row>
        <row r="830">
          <cell r="A830">
            <v>3133093423023</v>
          </cell>
          <cell r="B830" t="str">
            <v>EV ZOOM MONDE ANIMAL PS -IMAGIER +GUIDE</v>
          </cell>
          <cell r="C830">
            <v>203</v>
          </cell>
          <cell r="D830">
            <v>9813</v>
          </cell>
          <cell r="E830">
            <v>0.16</v>
          </cell>
          <cell r="F830">
            <v>11383</v>
          </cell>
          <cell r="G830" t="str">
            <v>NATHAN</v>
          </cell>
        </row>
        <row r="831">
          <cell r="A831">
            <v>3133093423030</v>
          </cell>
          <cell r="B831" t="str">
            <v>EV ZOOM MONDE ANIMAL MS -IMAGIER +GUIDE</v>
          </cell>
          <cell r="C831">
            <v>203</v>
          </cell>
          <cell r="D831">
            <v>9813</v>
          </cell>
          <cell r="E831">
            <v>0.16</v>
          </cell>
          <cell r="F831">
            <v>11383</v>
          </cell>
          <cell r="G831" t="str">
            <v>NATHAN</v>
          </cell>
        </row>
        <row r="832">
          <cell r="A832">
            <v>3133093423047</v>
          </cell>
          <cell r="B832" t="str">
            <v>EV ZOOM MONDE ANIMAL GS -IMAGIER +GUIDE</v>
          </cell>
          <cell r="C832">
            <v>203</v>
          </cell>
          <cell r="D832">
            <v>9813</v>
          </cell>
          <cell r="E832">
            <v>0.16</v>
          </cell>
          <cell r="F832">
            <v>11383</v>
          </cell>
          <cell r="G832" t="str">
            <v>NATHAN</v>
          </cell>
        </row>
        <row r="833">
          <cell r="A833">
            <v>3133093423054</v>
          </cell>
          <cell r="B833" t="str">
            <v>EV ZOOM MONDE ANIMAL- IMAGIER + 3 GUIDES PS/MS/GS</v>
          </cell>
          <cell r="C833">
            <v>203</v>
          </cell>
          <cell r="D833">
            <v>15955</v>
          </cell>
          <cell r="E833">
            <v>0.16</v>
          </cell>
          <cell r="F833">
            <v>18508</v>
          </cell>
          <cell r="G833" t="str">
            <v>NATHAN</v>
          </cell>
        </row>
        <row r="834">
          <cell r="A834">
            <v>3133093211989</v>
          </cell>
          <cell r="B834" t="str">
            <v>EV GOMMETTES ANIMAUX FERME X3</v>
          </cell>
          <cell r="C834">
            <v>205</v>
          </cell>
          <cell r="D834">
            <v>3227</v>
          </cell>
          <cell r="E834">
            <v>0.16</v>
          </cell>
          <cell r="F834">
            <v>3743</v>
          </cell>
          <cell r="G834" t="str">
            <v>NATHAN</v>
          </cell>
        </row>
        <row r="835">
          <cell r="A835">
            <v>3133093213259</v>
          </cell>
          <cell r="B835" t="str">
            <v>GOMMETTES ANIMAUX DE LA FERME</v>
          </cell>
          <cell r="C835">
            <v>205</v>
          </cell>
          <cell r="D835">
            <v>1217</v>
          </cell>
          <cell r="E835">
            <v>0.16</v>
          </cell>
          <cell r="F835">
            <v>1412</v>
          </cell>
          <cell r="G835" t="str">
            <v>NATHAN</v>
          </cell>
        </row>
        <row r="836">
          <cell r="A836">
            <v>3133093214010</v>
          </cell>
          <cell r="B836" t="str">
            <v>GOMMETTES ANIMAUX CAMPAGNE</v>
          </cell>
          <cell r="C836">
            <v>205</v>
          </cell>
          <cell r="D836">
            <v>1217</v>
          </cell>
          <cell r="E836">
            <v>0.16</v>
          </cell>
          <cell r="F836">
            <v>1412</v>
          </cell>
          <cell r="G836" t="str">
            <v>NATHAN</v>
          </cell>
        </row>
        <row r="837">
          <cell r="A837">
            <v>3133093214041</v>
          </cell>
          <cell r="B837" t="str">
            <v>GOMMETTES PHOTO - ALIMENTS</v>
          </cell>
          <cell r="C837">
            <v>205</v>
          </cell>
          <cell r="D837">
            <v>1217</v>
          </cell>
          <cell r="E837">
            <v>0.16</v>
          </cell>
          <cell r="F837">
            <v>1412</v>
          </cell>
          <cell r="G837" t="str">
            <v>NATHAN</v>
          </cell>
        </row>
        <row r="838">
          <cell r="A838">
            <v>3133093422767</v>
          </cell>
          <cell r="B838" t="str">
            <v>ATELIER TRIS- MATIÈRES</v>
          </cell>
          <cell r="C838">
            <v>206</v>
          </cell>
          <cell r="D838">
            <v>4903</v>
          </cell>
          <cell r="E838">
            <v>0.16</v>
          </cell>
          <cell r="F838">
            <v>5687</v>
          </cell>
          <cell r="G838" t="str">
            <v>NATHAN</v>
          </cell>
        </row>
        <row r="839">
          <cell r="A839">
            <v>3133093422781</v>
          </cell>
          <cell r="B839" t="str">
            <v>EV ATELIER TRI MATIÈRES -4 ENF</v>
          </cell>
          <cell r="C839">
            <v>206</v>
          </cell>
          <cell r="D839">
            <v>6455</v>
          </cell>
          <cell r="E839">
            <v>0.16</v>
          </cell>
          <cell r="F839">
            <v>7488</v>
          </cell>
          <cell r="G839" t="str">
            <v>NATHAN</v>
          </cell>
        </row>
        <row r="840">
          <cell r="A840">
            <v>3133093422798</v>
          </cell>
          <cell r="B840" t="str">
            <v>EV ATELIER TRIS- MATIÈRES-6 ENF</v>
          </cell>
          <cell r="C840">
            <v>206</v>
          </cell>
          <cell r="D840">
            <v>8193</v>
          </cell>
          <cell r="E840">
            <v>0.16</v>
          </cell>
          <cell r="F840">
            <v>9504</v>
          </cell>
          <cell r="G840" t="str">
            <v>NATHAN</v>
          </cell>
        </row>
        <row r="841">
          <cell r="A841">
            <v>3133093724410</v>
          </cell>
          <cell r="B841" t="str">
            <v>MEUBLE HAUT À ÉTAGÈRES, HÊTRE</v>
          </cell>
          <cell r="C841">
            <v>296</v>
          </cell>
          <cell r="D841">
            <v>42578</v>
          </cell>
          <cell r="E841">
            <v>0.16</v>
          </cell>
          <cell r="F841">
            <v>49390</v>
          </cell>
          <cell r="G841" t="str">
            <v>NATHAN</v>
          </cell>
        </row>
        <row r="842">
          <cell r="A842">
            <v>3133093724427</v>
          </cell>
          <cell r="B842" t="str">
            <v>MEUBLE HAUT À PORTES, HÊTRE</v>
          </cell>
          <cell r="C842">
            <v>296</v>
          </cell>
          <cell r="D842">
            <v>49529</v>
          </cell>
          <cell r="E842">
            <v>0.16</v>
          </cell>
          <cell r="F842">
            <v>57454</v>
          </cell>
          <cell r="G842" t="str">
            <v>NATHAN</v>
          </cell>
        </row>
        <row r="843">
          <cell r="A843">
            <v>3133093725646</v>
          </cell>
          <cell r="B843" t="str">
            <v>MEUBLE HAUT À ÉTAGÈRES, BOUL</v>
          </cell>
          <cell r="C843">
            <v>296</v>
          </cell>
          <cell r="D843">
            <v>42578</v>
          </cell>
          <cell r="E843">
            <v>0.16</v>
          </cell>
          <cell r="F843">
            <v>49390</v>
          </cell>
          <cell r="G843" t="str">
            <v>NATHAN</v>
          </cell>
        </row>
        <row r="844">
          <cell r="A844">
            <v>3133093725653</v>
          </cell>
          <cell r="B844" t="str">
            <v>MEUBLE HAUT À PORTES, BOUL</v>
          </cell>
          <cell r="C844">
            <v>296</v>
          </cell>
          <cell r="D844">
            <v>49529</v>
          </cell>
          <cell r="E844">
            <v>0.16</v>
          </cell>
          <cell r="F844">
            <v>57454</v>
          </cell>
          <cell r="G844" t="str">
            <v>NATHAN</v>
          </cell>
        </row>
        <row r="845">
          <cell r="A845">
            <v>3133093724359</v>
          </cell>
          <cell r="B845" t="str">
            <v>MEUBLE HAUT 30 CASES, HÊTRE</v>
          </cell>
          <cell r="C845">
            <v>297</v>
          </cell>
          <cell r="D845">
            <v>55488</v>
          </cell>
          <cell r="E845">
            <v>0.16</v>
          </cell>
          <cell r="F845">
            <v>64366</v>
          </cell>
          <cell r="G845" t="str">
            <v>NATHAN</v>
          </cell>
        </row>
        <row r="846">
          <cell r="A846">
            <v>3133093724403</v>
          </cell>
          <cell r="B846" t="str">
            <v>MBLE HT CASES/ÉTAGÈRES, HÊTRE</v>
          </cell>
          <cell r="C846">
            <v>297</v>
          </cell>
          <cell r="D846">
            <v>50398</v>
          </cell>
          <cell r="E846">
            <v>0.16</v>
          </cell>
          <cell r="F846">
            <v>58462</v>
          </cell>
          <cell r="G846" t="str">
            <v>NATHAN</v>
          </cell>
        </row>
        <row r="847">
          <cell r="A847">
            <v>3133093725615</v>
          </cell>
          <cell r="B847" t="str">
            <v>MEUBLE HAUT 30 CASES - BOULEAU</v>
          </cell>
          <cell r="C847">
            <v>297</v>
          </cell>
          <cell r="D847">
            <v>55488</v>
          </cell>
          <cell r="E847">
            <v>0.16</v>
          </cell>
          <cell r="F847">
            <v>64366</v>
          </cell>
          <cell r="G847" t="str">
            <v>NATHAN</v>
          </cell>
        </row>
        <row r="848">
          <cell r="A848">
            <v>3133093725639</v>
          </cell>
          <cell r="B848" t="str">
            <v>MBLE HT CASES/ÉTAGÈRES, BOUL</v>
          </cell>
          <cell r="C848">
            <v>297</v>
          </cell>
          <cell r="D848">
            <v>50398</v>
          </cell>
          <cell r="E848">
            <v>0.16</v>
          </cell>
          <cell r="F848">
            <v>58462</v>
          </cell>
          <cell r="G848" t="str">
            <v>NATHAN</v>
          </cell>
        </row>
        <row r="849">
          <cell r="A849">
            <v>3133093725905</v>
          </cell>
          <cell r="B849" t="str">
            <v>MBLE HT À GRDES CASES-BOULEAU</v>
          </cell>
          <cell r="C849">
            <v>297</v>
          </cell>
          <cell r="D849">
            <v>45681</v>
          </cell>
          <cell r="E849">
            <v>0.16</v>
          </cell>
          <cell r="F849">
            <v>52990</v>
          </cell>
          <cell r="G849" t="str">
            <v>NATHAN</v>
          </cell>
        </row>
        <row r="850">
          <cell r="A850">
            <v>3133093725912</v>
          </cell>
          <cell r="B850" t="str">
            <v>MEUBLE HT À GRDES CASES-HÊTRE</v>
          </cell>
          <cell r="C850">
            <v>297</v>
          </cell>
          <cell r="D850">
            <v>45681</v>
          </cell>
          <cell r="E850">
            <v>0.16</v>
          </cell>
          <cell r="F850">
            <v>52990</v>
          </cell>
          <cell r="G850" t="str">
            <v>NATHAN</v>
          </cell>
        </row>
        <row r="851">
          <cell r="A851">
            <v>3133093721341</v>
          </cell>
          <cell r="B851" t="str">
            <v>MBLE HAUT 20 BACS INCOL, BOUL</v>
          </cell>
          <cell r="C851">
            <v>298</v>
          </cell>
          <cell r="D851">
            <v>64053</v>
          </cell>
          <cell r="E851">
            <v>0.16</v>
          </cell>
          <cell r="F851">
            <v>74301</v>
          </cell>
          <cell r="G851" t="str">
            <v>NATHAN</v>
          </cell>
        </row>
        <row r="852">
          <cell r="A852">
            <v>3133093721358</v>
          </cell>
          <cell r="B852" t="str">
            <v>MBLE HAUT 20 BACS MULTICO,BOUL</v>
          </cell>
          <cell r="C852">
            <v>298</v>
          </cell>
          <cell r="D852">
            <v>64053</v>
          </cell>
          <cell r="E852">
            <v>0.16</v>
          </cell>
          <cell r="F852">
            <v>74301</v>
          </cell>
          <cell r="G852" t="str">
            <v>NATHAN</v>
          </cell>
        </row>
        <row r="853">
          <cell r="A853">
            <v>3133093721365</v>
          </cell>
          <cell r="B853" t="str">
            <v>MBLE HAUT 15 BACS INCOL, BOUL</v>
          </cell>
          <cell r="C853">
            <v>298</v>
          </cell>
          <cell r="D853">
            <v>62315</v>
          </cell>
          <cell r="E853">
            <v>0.16</v>
          </cell>
          <cell r="F853">
            <v>72285</v>
          </cell>
          <cell r="G853" t="str">
            <v>NATHAN</v>
          </cell>
        </row>
        <row r="854">
          <cell r="A854">
            <v>3133093721372</v>
          </cell>
          <cell r="B854" t="str">
            <v>MBLE HAUT 15 BACS MULTICO,BOUL</v>
          </cell>
          <cell r="C854">
            <v>298</v>
          </cell>
          <cell r="D854">
            <v>62315</v>
          </cell>
          <cell r="E854">
            <v>0.16</v>
          </cell>
          <cell r="F854">
            <v>72285</v>
          </cell>
          <cell r="G854" t="str">
            <v>NATHAN</v>
          </cell>
        </row>
        <row r="855">
          <cell r="A855">
            <v>3133093721389</v>
          </cell>
          <cell r="B855" t="str">
            <v>MBLE HAUT 30 BACS INCOL, BOUL</v>
          </cell>
          <cell r="C855">
            <v>298</v>
          </cell>
          <cell r="D855">
            <v>69142</v>
          </cell>
          <cell r="E855">
            <v>0.16</v>
          </cell>
          <cell r="F855">
            <v>80205</v>
          </cell>
          <cell r="G855" t="str">
            <v>NATHAN</v>
          </cell>
        </row>
        <row r="856">
          <cell r="A856">
            <v>3133093721396</v>
          </cell>
          <cell r="B856" t="str">
            <v>MBLE HAUT 30 BACS MULTICO,BOUL</v>
          </cell>
          <cell r="C856">
            <v>298</v>
          </cell>
          <cell r="D856">
            <v>69142</v>
          </cell>
          <cell r="E856">
            <v>0.16</v>
          </cell>
          <cell r="F856">
            <v>80205</v>
          </cell>
          <cell r="G856" t="str">
            <v>NATHAN</v>
          </cell>
        </row>
        <row r="857">
          <cell r="A857">
            <v>3133093724366</v>
          </cell>
          <cell r="B857" t="str">
            <v>MBLE HAUT 30 BACS INCOL, HÊTRE</v>
          </cell>
          <cell r="C857">
            <v>298</v>
          </cell>
          <cell r="D857">
            <v>69142</v>
          </cell>
          <cell r="E857">
            <v>0.16</v>
          </cell>
          <cell r="F857">
            <v>80205</v>
          </cell>
          <cell r="G857" t="str">
            <v>NATHAN</v>
          </cell>
        </row>
        <row r="858">
          <cell r="A858">
            <v>3133093724373</v>
          </cell>
          <cell r="B858" t="str">
            <v>MBLE HAUT 15 BACS INCOL, HÊTRE</v>
          </cell>
          <cell r="C858">
            <v>298</v>
          </cell>
          <cell r="D858">
            <v>62315</v>
          </cell>
          <cell r="E858">
            <v>0.16</v>
          </cell>
          <cell r="F858">
            <v>72285</v>
          </cell>
          <cell r="G858" t="str">
            <v>NATHAN</v>
          </cell>
        </row>
        <row r="859">
          <cell r="A859">
            <v>3133093724380</v>
          </cell>
          <cell r="B859" t="str">
            <v>MBLE HAUT 20 BACS INCOL, HÊTRE</v>
          </cell>
          <cell r="C859">
            <v>298</v>
          </cell>
          <cell r="D859">
            <v>64053</v>
          </cell>
          <cell r="E859">
            <v>0.16</v>
          </cell>
          <cell r="F859">
            <v>74301</v>
          </cell>
          <cell r="G859" t="str">
            <v>NATHAN</v>
          </cell>
        </row>
        <row r="860">
          <cell r="A860">
            <v>3133093724724</v>
          </cell>
          <cell r="B860" t="str">
            <v>MBLE HT 30 BACS MULTICO, HÊTRE</v>
          </cell>
          <cell r="C860">
            <v>298</v>
          </cell>
          <cell r="D860">
            <v>69142</v>
          </cell>
          <cell r="E860">
            <v>0.16</v>
          </cell>
          <cell r="F860">
            <v>80205</v>
          </cell>
          <cell r="G860" t="str">
            <v>NATHAN</v>
          </cell>
        </row>
        <row r="861">
          <cell r="A861">
            <v>3133093724731</v>
          </cell>
          <cell r="B861" t="str">
            <v>MBLE HT 15 BACS MULTICO, HÊTRE</v>
          </cell>
          <cell r="C861">
            <v>298</v>
          </cell>
          <cell r="D861">
            <v>62315</v>
          </cell>
          <cell r="E861">
            <v>0.16</v>
          </cell>
          <cell r="F861">
            <v>72285</v>
          </cell>
          <cell r="G861" t="str">
            <v>NATHAN</v>
          </cell>
        </row>
        <row r="862">
          <cell r="A862">
            <v>3133093724748</v>
          </cell>
          <cell r="B862" t="str">
            <v>MBLE HT 20 BACS MULTICO, HÊTRE</v>
          </cell>
          <cell r="C862">
            <v>298</v>
          </cell>
          <cell r="D862">
            <v>64053</v>
          </cell>
          <cell r="E862">
            <v>0.16</v>
          </cell>
          <cell r="F862">
            <v>74301</v>
          </cell>
          <cell r="G862" t="str">
            <v>NATHAN</v>
          </cell>
        </row>
        <row r="863">
          <cell r="A863">
            <v>3133093721457</v>
          </cell>
          <cell r="B863" t="str">
            <v>EV DOS PETITS BACS HAUT</v>
          </cell>
          <cell r="C863">
            <v>299</v>
          </cell>
          <cell r="D863">
            <v>34385</v>
          </cell>
          <cell r="E863">
            <v>0.16</v>
          </cell>
          <cell r="F863">
            <v>39887</v>
          </cell>
          <cell r="G863" t="str">
            <v>NATHAN</v>
          </cell>
        </row>
        <row r="864">
          <cell r="A864">
            <v>3133093721495</v>
          </cell>
          <cell r="B864" t="str">
            <v>DOS HAUT À ÉTAGÈRES</v>
          </cell>
          <cell r="C864">
            <v>299</v>
          </cell>
          <cell r="D864">
            <v>18248</v>
          </cell>
          <cell r="E864">
            <v>0.16</v>
          </cell>
          <cell r="F864">
            <v>21168</v>
          </cell>
          <cell r="G864" t="str">
            <v>NATHAN</v>
          </cell>
        </row>
        <row r="865">
          <cell r="A865">
            <v>3133093722737</v>
          </cell>
          <cell r="B865" t="str">
            <v>DISPOSITIF ACCROCHE MOBINATHAN</v>
          </cell>
          <cell r="C865">
            <v>299</v>
          </cell>
          <cell r="D865">
            <v>8925</v>
          </cell>
          <cell r="E865">
            <v>0.16</v>
          </cell>
          <cell r="F865">
            <v>10353</v>
          </cell>
          <cell r="G865" t="str">
            <v>NATHAN</v>
          </cell>
        </row>
        <row r="866">
          <cell r="A866">
            <v>3133093631008</v>
          </cell>
          <cell r="B866" t="str">
            <v>POCHETTE MURALE DE RANGEMENT</v>
          </cell>
          <cell r="C866">
            <v>299</v>
          </cell>
          <cell r="D866">
            <v>6269</v>
          </cell>
          <cell r="E866">
            <v>0.16</v>
          </cell>
          <cell r="F866">
            <v>7272</v>
          </cell>
          <cell r="G866" t="str">
            <v>NATHAN</v>
          </cell>
        </row>
        <row r="867">
          <cell r="A867">
            <v>3133093723208</v>
          </cell>
          <cell r="B867" t="str">
            <v>DOS HAUT CHEVALET - TEINTE BOULEAU</v>
          </cell>
          <cell r="C867">
            <v>300</v>
          </cell>
          <cell r="D867">
            <v>19861</v>
          </cell>
          <cell r="E867">
            <v>0.16</v>
          </cell>
          <cell r="F867">
            <v>23039</v>
          </cell>
          <cell r="G867" t="str">
            <v>NATHAN</v>
          </cell>
        </row>
        <row r="868">
          <cell r="A868">
            <v>3133093723215</v>
          </cell>
          <cell r="B868" t="str">
            <v>DOS HAUT BIBLIOTHÈQUE - TEINTE BOULEAU</v>
          </cell>
          <cell r="C868">
            <v>300</v>
          </cell>
          <cell r="D868">
            <v>19861</v>
          </cell>
          <cell r="E868">
            <v>0.16</v>
          </cell>
          <cell r="F868">
            <v>23039</v>
          </cell>
          <cell r="G868" t="str">
            <v>NATHAN</v>
          </cell>
        </row>
        <row r="869">
          <cell r="A869">
            <v>3133093724458</v>
          </cell>
          <cell r="B869" t="str">
            <v>DOS HAUT BIBLIOTHÈQUE</v>
          </cell>
          <cell r="C869">
            <v>300</v>
          </cell>
          <cell r="D869">
            <v>19861</v>
          </cell>
          <cell r="E869">
            <v>0.16</v>
          </cell>
          <cell r="F869">
            <v>23039</v>
          </cell>
          <cell r="G869" t="str">
            <v>NATHAN</v>
          </cell>
        </row>
        <row r="870">
          <cell r="A870">
            <v>3133093724472</v>
          </cell>
          <cell r="B870" t="str">
            <v>DOS HAUT CHEVALET</v>
          </cell>
          <cell r="C870">
            <v>300</v>
          </cell>
          <cell r="D870">
            <v>19861</v>
          </cell>
          <cell r="E870">
            <v>0.16</v>
          </cell>
          <cell r="F870">
            <v>23039</v>
          </cell>
          <cell r="G870" t="str">
            <v>NATHAN</v>
          </cell>
        </row>
        <row r="871">
          <cell r="A871">
            <v>3133093724762</v>
          </cell>
          <cell r="B871" t="str">
            <v>SURMEUBLE  A PORTES - HETRE</v>
          </cell>
          <cell r="C871">
            <v>301</v>
          </cell>
          <cell r="D871">
            <v>22716</v>
          </cell>
          <cell r="E871">
            <v>0.16</v>
          </cell>
          <cell r="F871">
            <v>26351</v>
          </cell>
          <cell r="G871" t="str">
            <v>NATHAN</v>
          </cell>
        </row>
        <row r="872">
          <cell r="A872">
            <v>3133093725752</v>
          </cell>
          <cell r="B872" t="str">
            <v>SURMEUBLE A PORTES - BOULEAU</v>
          </cell>
          <cell r="C872">
            <v>301</v>
          </cell>
          <cell r="D872">
            <v>22716</v>
          </cell>
          <cell r="E872">
            <v>0.16</v>
          </cell>
          <cell r="F872">
            <v>26351</v>
          </cell>
          <cell r="G872" t="str">
            <v>NATHAN</v>
          </cell>
        </row>
        <row r="873">
          <cell r="A873">
            <v>3133093725783</v>
          </cell>
          <cell r="B873" t="str">
            <v>ROULETTES MOBINATHAN</v>
          </cell>
          <cell r="C873">
            <v>301</v>
          </cell>
          <cell r="D873">
            <v>11445</v>
          </cell>
          <cell r="E873">
            <v>0.16</v>
          </cell>
          <cell r="F873">
            <v>13276</v>
          </cell>
          <cell r="G873" t="str">
            <v>NATHAN</v>
          </cell>
        </row>
        <row r="874">
          <cell r="A874">
            <v>3133093721525</v>
          </cell>
          <cell r="B874" t="str">
            <v>SURMEUBLE COMPARTIMENTÉ</v>
          </cell>
          <cell r="C874">
            <v>301</v>
          </cell>
          <cell r="D874">
            <v>11383</v>
          </cell>
          <cell r="E874">
            <v>0.16</v>
          </cell>
          <cell r="F874">
            <v>13204</v>
          </cell>
          <cell r="G874" t="str">
            <v>NATHAN</v>
          </cell>
        </row>
        <row r="875">
          <cell r="A875">
            <v>3133093880925</v>
          </cell>
          <cell r="B875" t="str">
            <v>PANNEAU MAGNÉTIQUE REPOSITIONNABLE</v>
          </cell>
          <cell r="C875">
            <v>300</v>
          </cell>
          <cell r="D875">
            <v>5710</v>
          </cell>
          <cell r="E875">
            <v>0.16</v>
          </cell>
          <cell r="F875">
            <v>6624</v>
          </cell>
          <cell r="G875" t="str">
            <v>NATHAN</v>
          </cell>
        </row>
        <row r="876">
          <cell r="A876" t="str">
            <v>3133093880987</v>
          </cell>
          <cell r="B876" t="str">
            <v>Tableau ardoise magnet. Repos.</v>
          </cell>
          <cell r="D876">
            <v>5710</v>
          </cell>
          <cell r="E876">
            <v>0.16</v>
          </cell>
          <cell r="F876">
            <v>6624</v>
          </cell>
          <cell r="G876" t="str">
            <v>NATHAN</v>
          </cell>
        </row>
        <row r="877">
          <cell r="A877">
            <v>3133093721426</v>
          </cell>
          <cell r="B877" t="str">
            <v>COLONNE HTE BACS INCOL,BOUL</v>
          </cell>
          <cell r="C877">
            <v>302</v>
          </cell>
          <cell r="D877">
            <v>32275</v>
          </cell>
          <cell r="E877">
            <v>0.16</v>
          </cell>
          <cell r="F877">
            <v>37439</v>
          </cell>
          <cell r="G877" t="str">
            <v>NATHAN</v>
          </cell>
        </row>
        <row r="878">
          <cell r="A878">
            <v>3133093721433</v>
          </cell>
          <cell r="B878" t="str">
            <v>COLONNE HTE BACS MULTICO,BOUL</v>
          </cell>
          <cell r="C878">
            <v>302</v>
          </cell>
          <cell r="D878">
            <v>32275</v>
          </cell>
          <cell r="E878">
            <v>0.16</v>
          </cell>
          <cell r="F878">
            <v>37439</v>
          </cell>
          <cell r="G878" t="str">
            <v>NATHAN</v>
          </cell>
        </row>
        <row r="879">
          <cell r="A879">
            <v>3133093722904</v>
          </cell>
          <cell r="B879" t="str">
            <v>COLONNE HAUTE 12 PLATEAUX -TEINTE HÊTRE</v>
          </cell>
          <cell r="C879">
            <v>302</v>
          </cell>
          <cell r="D879">
            <v>33640</v>
          </cell>
          <cell r="E879">
            <v>0.16</v>
          </cell>
          <cell r="F879">
            <v>39022</v>
          </cell>
          <cell r="G879" t="str">
            <v>NATHAN</v>
          </cell>
        </row>
        <row r="880">
          <cell r="A880">
            <v>3133093722911</v>
          </cell>
          <cell r="B880" t="str">
            <v>COLONNE HAUTE 12 PLATEAUX - TEINTE BOULEAU</v>
          </cell>
          <cell r="C880">
            <v>302</v>
          </cell>
          <cell r="D880">
            <v>33640</v>
          </cell>
          <cell r="E880">
            <v>0.16</v>
          </cell>
          <cell r="F880">
            <v>39022</v>
          </cell>
          <cell r="G880" t="str">
            <v>NATHAN</v>
          </cell>
        </row>
        <row r="881">
          <cell r="A881">
            <v>3133093724397</v>
          </cell>
          <cell r="B881" t="str">
            <v>COLONNE HTE BACS INCOL, HÊTRE</v>
          </cell>
          <cell r="C881">
            <v>302</v>
          </cell>
          <cell r="D881">
            <v>32275</v>
          </cell>
          <cell r="E881">
            <v>0.16</v>
          </cell>
          <cell r="F881">
            <v>37439</v>
          </cell>
          <cell r="G881" t="str">
            <v>NATHAN</v>
          </cell>
        </row>
        <row r="882">
          <cell r="A882">
            <v>3133093724793</v>
          </cell>
          <cell r="B882" t="str">
            <v>COLONNE HTE BACS MULTICO, HÊTRE</v>
          </cell>
          <cell r="C882">
            <v>302</v>
          </cell>
          <cell r="D882">
            <v>32275</v>
          </cell>
          <cell r="E882">
            <v>0.16</v>
          </cell>
          <cell r="F882">
            <v>37439</v>
          </cell>
          <cell r="G882" t="str">
            <v>NATHAN</v>
          </cell>
        </row>
        <row r="883">
          <cell r="A883">
            <v>3133093725868</v>
          </cell>
          <cell r="B883" t="str">
            <v>COLONNE HAUTE À CASES - HÊTRE</v>
          </cell>
          <cell r="C883">
            <v>302</v>
          </cell>
          <cell r="D883">
            <v>25323</v>
          </cell>
          <cell r="E883">
            <v>0.16</v>
          </cell>
          <cell r="F883">
            <v>29375</v>
          </cell>
          <cell r="G883" t="str">
            <v>NATHAN</v>
          </cell>
        </row>
        <row r="884">
          <cell r="A884">
            <v>3133093725875</v>
          </cell>
          <cell r="B884" t="str">
            <v>COLONNE HTE À CASES - BOULEAU</v>
          </cell>
          <cell r="C884">
            <v>302</v>
          </cell>
          <cell r="D884">
            <v>25323</v>
          </cell>
          <cell r="E884">
            <v>0.16</v>
          </cell>
          <cell r="F884">
            <v>29375</v>
          </cell>
          <cell r="G884" t="str">
            <v>NATHAN</v>
          </cell>
        </row>
        <row r="885">
          <cell r="A885">
            <v>3133093724526</v>
          </cell>
          <cell r="B885" t="str">
            <v>MAXI MEUBLE À ÉTAGÈRES - HÊTRE</v>
          </cell>
          <cell r="C885">
            <v>303</v>
          </cell>
          <cell r="D885">
            <v>46674</v>
          </cell>
          <cell r="E885">
            <v>0.16</v>
          </cell>
          <cell r="F885">
            <v>54142</v>
          </cell>
          <cell r="G885" t="str">
            <v>NATHAN</v>
          </cell>
        </row>
        <row r="886">
          <cell r="A886">
            <v>3133093724533</v>
          </cell>
          <cell r="B886" t="str">
            <v>PT MEUBLE À ÉTAGÈRES - HÊTRE</v>
          </cell>
          <cell r="C886">
            <v>303</v>
          </cell>
          <cell r="D886">
            <v>28923</v>
          </cell>
          <cell r="E886">
            <v>0.16</v>
          </cell>
          <cell r="F886">
            <v>33551</v>
          </cell>
          <cell r="G886" t="str">
            <v>NATHAN</v>
          </cell>
        </row>
        <row r="887">
          <cell r="A887">
            <v>3133093725455</v>
          </cell>
          <cell r="B887" t="str">
            <v>MAXI MEUBLE A ETAGERES-BOULEAU</v>
          </cell>
          <cell r="C887">
            <v>303</v>
          </cell>
          <cell r="D887">
            <v>46674</v>
          </cell>
          <cell r="E887">
            <v>0.16</v>
          </cell>
          <cell r="F887">
            <v>54142</v>
          </cell>
          <cell r="G887" t="str">
            <v>NATHAN</v>
          </cell>
        </row>
        <row r="888">
          <cell r="A888">
            <v>3133093725486</v>
          </cell>
          <cell r="B888" t="str">
            <v>PT MEUBLE A ETAGERES - BOULEAU</v>
          </cell>
          <cell r="C888">
            <v>303</v>
          </cell>
          <cell r="D888">
            <v>28923</v>
          </cell>
          <cell r="E888">
            <v>0.16</v>
          </cell>
          <cell r="F888">
            <v>33551</v>
          </cell>
          <cell r="G888" t="str">
            <v>NATHAN</v>
          </cell>
        </row>
        <row r="889">
          <cell r="A889">
            <v>3133093725844</v>
          </cell>
          <cell r="B889" t="str">
            <v>GD MEUBLE MULTIÉTAGÈRE-HÊTRE</v>
          </cell>
          <cell r="C889">
            <v>303</v>
          </cell>
          <cell r="D889">
            <v>43198</v>
          </cell>
          <cell r="E889">
            <v>0.16</v>
          </cell>
          <cell r="F889">
            <v>50110</v>
          </cell>
          <cell r="G889" t="str">
            <v>NATHAN</v>
          </cell>
        </row>
        <row r="890">
          <cell r="A890">
            <v>3133093725851</v>
          </cell>
          <cell r="B890" t="str">
            <v>GD MEUBLE MULTIÉTAGÈRE-BOULEAU</v>
          </cell>
          <cell r="C890">
            <v>303</v>
          </cell>
          <cell r="D890">
            <v>43198</v>
          </cell>
          <cell r="E890">
            <v>0.16</v>
          </cell>
          <cell r="F890">
            <v>50110</v>
          </cell>
          <cell r="G890" t="str">
            <v>NATHAN</v>
          </cell>
        </row>
        <row r="891">
          <cell r="A891">
            <v>3133093725325</v>
          </cell>
          <cell r="B891" t="str">
            <v>MEUBLE BAS À PORTES - HÊTRE</v>
          </cell>
          <cell r="C891">
            <v>304</v>
          </cell>
          <cell r="D891">
            <v>41957</v>
          </cell>
          <cell r="E891">
            <v>0.16</v>
          </cell>
          <cell r="F891">
            <v>48670</v>
          </cell>
          <cell r="G891" t="str">
            <v>NATHAN</v>
          </cell>
        </row>
        <row r="892">
          <cell r="A892">
            <v>3133093725332</v>
          </cell>
          <cell r="B892" t="str">
            <v>MEUBLE BAS À ÉTAGÈRES - HÊTRE</v>
          </cell>
          <cell r="C892">
            <v>304</v>
          </cell>
          <cell r="D892">
            <v>36371</v>
          </cell>
          <cell r="E892">
            <v>0.16</v>
          </cell>
          <cell r="F892">
            <v>42190</v>
          </cell>
          <cell r="G892" t="str">
            <v>NATHAN</v>
          </cell>
        </row>
        <row r="893">
          <cell r="A893">
            <v>3133093725684</v>
          </cell>
          <cell r="B893" t="str">
            <v>MEUBLE BAS À ÉTAGÈRES - BOULEAU</v>
          </cell>
          <cell r="C893">
            <v>304</v>
          </cell>
          <cell r="D893">
            <v>36371</v>
          </cell>
          <cell r="E893">
            <v>0.16</v>
          </cell>
          <cell r="F893">
            <v>42190</v>
          </cell>
          <cell r="G893" t="str">
            <v>NATHAN</v>
          </cell>
        </row>
        <row r="894">
          <cell r="A894">
            <v>3133093725691</v>
          </cell>
          <cell r="B894" t="str">
            <v>MEUBLE BAS À PORTES - BOULEAU</v>
          </cell>
          <cell r="C894">
            <v>304</v>
          </cell>
          <cell r="D894">
            <v>41957</v>
          </cell>
          <cell r="E894">
            <v>0.16</v>
          </cell>
          <cell r="F894">
            <v>48670</v>
          </cell>
          <cell r="G894" t="str">
            <v>NATHAN</v>
          </cell>
        </row>
        <row r="895">
          <cell r="A895">
            <v>3133093721280</v>
          </cell>
          <cell r="B895" t="str">
            <v>MEUBLE BAS 24 PLATEAUX - TEINTE BOULEAU</v>
          </cell>
          <cell r="C895">
            <v>225</v>
          </cell>
          <cell r="D895">
            <v>55736</v>
          </cell>
          <cell r="E895">
            <v>0.16</v>
          </cell>
          <cell r="F895">
            <v>64654</v>
          </cell>
          <cell r="G895" t="str">
            <v>NATHAN</v>
          </cell>
        </row>
        <row r="896">
          <cell r="A896">
            <v>3133093721297</v>
          </cell>
          <cell r="B896" t="str">
            <v>MEUBLE BAS 24 PLATEAUX - TEINTE HÊTRE</v>
          </cell>
          <cell r="C896">
            <v>225</v>
          </cell>
          <cell r="D896">
            <v>55736</v>
          </cell>
          <cell r="E896">
            <v>0.16</v>
          </cell>
          <cell r="F896">
            <v>64654</v>
          </cell>
          <cell r="G896" t="str">
            <v>NATHAN</v>
          </cell>
        </row>
        <row r="897">
          <cell r="A897">
            <v>3133093725356</v>
          </cell>
          <cell r="B897" t="str">
            <v>MEUBLE BAS 21 CASES - HÊTRE</v>
          </cell>
          <cell r="C897">
            <v>305</v>
          </cell>
          <cell r="D897">
            <v>48164</v>
          </cell>
          <cell r="E897">
            <v>0.16</v>
          </cell>
          <cell r="F897">
            <v>55870</v>
          </cell>
          <cell r="G897" t="str">
            <v>NATHAN</v>
          </cell>
        </row>
        <row r="898">
          <cell r="A898">
            <v>3133093725660</v>
          </cell>
          <cell r="B898" t="str">
            <v>MEUBLE BAS 21 CASES - BOULEAU</v>
          </cell>
          <cell r="C898">
            <v>305</v>
          </cell>
          <cell r="D898">
            <v>48164</v>
          </cell>
          <cell r="E898">
            <v>0.16</v>
          </cell>
          <cell r="F898">
            <v>55870</v>
          </cell>
          <cell r="G898" t="str">
            <v>NATHAN</v>
          </cell>
        </row>
        <row r="899">
          <cell r="A899">
            <v>3133093725882</v>
          </cell>
          <cell r="B899" t="str">
            <v>MEUBLE BAS À GRDES CASES-HÊTRE</v>
          </cell>
          <cell r="C899">
            <v>305</v>
          </cell>
          <cell r="D899">
            <v>37116</v>
          </cell>
          <cell r="E899">
            <v>0.16</v>
          </cell>
          <cell r="F899">
            <v>43055</v>
          </cell>
          <cell r="G899" t="str">
            <v>NATHAN</v>
          </cell>
        </row>
        <row r="900">
          <cell r="A900">
            <v>3133093725899</v>
          </cell>
          <cell r="B900" t="str">
            <v>MBLE BAS À GRDES CASES-BOULEAU</v>
          </cell>
          <cell r="C900">
            <v>305</v>
          </cell>
          <cell r="D900">
            <v>37116</v>
          </cell>
          <cell r="E900">
            <v>0.16</v>
          </cell>
          <cell r="F900">
            <v>43055</v>
          </cell>
          <cell r="G900" t="str">
            <v>NATHAN</v>
          </cell>
        </row>
        <row r="901">
          <cell r="A901">
            <v>3133093721303</v>
          </cell>
          <cell r="B901" t="str">
            <v>MEUBLE BAS 21 BACS INCOL, BOUL</v>
          </cell>
          <cell r="C901">
            <v>306</v>
          </cell>
          <cell r="D901">
            <v>54743</v>
          </cell>
          <cell r="E901">
            <v>0.16</v>
          </cell>
          <cell r="F901">
            <v>63502</v>
          </cell>
          <cell r="G901" t="str">
            <v>NATHAN</v>
          </cell>
        </row>
        <row r="902">
          <cell r="A902">
            <v>3133093721310</v>
          </cell>
          <cell r="B902" t="str">
            <v>MBLE BAS 21 BACS MULTICO, BOUL</v>
          </cell>
          <cell r="C902">
            <v>306</v>
          </cell>
          <cell r="D902">
            <v>54743</v>
          </cell>
          <cell r="E902">
            <v>0.16</v>
          </cell>
          <cell r="F902">
            <v>63502</v>
          </cell>
          <cell r="G902" t="str">
            <v>NATHAN</v>
          </cell>
        </row>
        <row r="903">
          <cell r="A903">
            <v>3133093721327</v>
          </cell>
          <cell r="B903" t="str">
            <v>MEUBLE BAS 21 BACS INCOL,HÊTRE</v>
          </cell>
          <cell r="C903">
            <v>306</v>
          </cell>
          <cell r="D903">
            <v>54743</v>
          </cell>
          <cell r="E903">
            <v>0.16</v>
          </cell>
          <cell r="F903">
            <v>63502</v>
          </cell>
          <cell r="G903" t="str">
            <v>NATHAN</v>
          </cell>
        </row>
        <row r="904">
          <cell r="A904">
            <v>3133093721334</v>
          </cell>
          <cell r="B904" t="str">
            <v>MBLE BAS 21 BACS MULTICO,HÊTRE</v>
          </cell>
          <cell r="C904">
            <v>306</v>
          </cell>
          <cell r="D904">
            <v>54743</v>
          </cell>
          <cell r="E904">
            <v>0.16</v>
          </cell>
          <cell r="F904">
            <v>63502</v>
          </cell>
          <cell r="G904" t="str">
            <v>NATHAN</v>
          </cell>
        </row>
        <row r="905">
          <cell r="A905">
            <v>3133093721402</v>
          </cell>
          <cell r="B905" t="str">
            <v>MBLE BAS 12 BACS INCOL, BOUL</v>
          </cell>
          <cell r="C905">
            <v>306</v>
          </cell>
          <cell r="D905">
            <v>51515</v>
          </cell>
          <cell r="E905">
            <v>0.16</v>
          </cell>
          <cell r="F905">
            <v>59757</v>
          </cell>
          <cell r="G905" t="str">
            <v>NATHAN</v>
          </cell>
        </row>
        <row r="906">
          <cell r="A906">
            <v>3133093721419</v>
          </cell>
          <cell r="B906" t="str">
            <v>MBLE BAS 12 BACS MULTICO, BOUL</v>
          </cell>
          <cell r="C906">
            <v>306</v>
          </cell>
          <cell r="D906">
            <v>51515</v>
          </cell>
          <cell r="E906">
            <v>0.16</v>
          </cell>
          <cell r="F906">
            <v>59757</v>
          </cell>
          <cell r="G906" t="str">
            <v>NATHAN</v>
          </cell>
        </row>
        <row r="907">
          <cell r="A907">
            <v>3133093725349</v>
          </cell>
          <cell r="B907" t="str">
            <v>MBLE BAS 12 BACS INCOL-HÊTRE</v>
          </cell>
          <cell r="C907">
            <v>306</v>
          </cell>
          <cell r="D907">
            <v>51515</v>
          </cell>
          <cell r="E907">
            <v>0.16</v>
          </cell>
          <cell r="F907">
            <v>59757</v>
          </cell>
          <cell r="G907" t="str">
            <v>NATHAN</v>
          </cell>
        </row>
        <row r="908">
          <cell r="A908">
            <v>3133093725394</v>
          </cell>
          <cell r="B908" t="str">
            <v>MBLE BAS 12 BACS MULTICO-HÊTRE</v>
          </cell>
          <cell r="C908">
            <v>306</v>
          </cell>
          <cell r="D908">
            <v>51515</v>
          </cell>
          <cell r="E908">
            <v>0.16</v>
          </cell>
          <cell r="F908">
            <v>59757</v>
          </cell>
          <cell r="G908" t="str">
            <v>NATHAN</v>
          </cell>
        </row>
        <row r="909">
          <cell r="A909">
            <v>3133093630599</v>
          </cell>
          <cell r="B909" t="str">
            <v>BAC PROFOND TRANSP.MULTICOLORE -LOT DE 3</v>
          </cell>
          <cell r="C909">
            <v>298</v>
          </cell>
          <cell r="D909">
            <v>4655</v>
          </cell>
          <cell r="E909">
            <v>0.16</v>
          </cell>
          <cell r="F909">
            <v>5400</v>
          </cell>
          <cell r="G909" t="str">
            <v>NATHAN</v>
          </cell>
        </row>
        <row r="910">
          <cell r="A910">
            <v>3133093721440</v>
          </cell>
          <cell r="B910" t="str">
            <v>EV DOS PETITS BACS BAS</v>
          </cell>
          <cell r="C910">
            <v>307</v>
          </cell>
          <cell r="D910">
            <v>28551</v>
          </cell>
          <cell r="E910">
            <v>0.16</v>
          </cell>
          <cell r="F910">
            <v>33119</v>
          </cell>
          <cell r="G910" t="str">
            <v>NATHAN</v>
          </cell>
        </row>
        <row r="911">
          <cell r="A911">
            <v>3133093721518</v>
          </cell>
          <cell r="B911" t="str">
            <v>DOS BAS À ÉTAGÈRES</v>
          </cell>
          <cell r="C911">
            <v>307</v>
          </cell>
          <cell r="D911">
            <v>15641</v>
          </cell>
          <cell r="E911">
            <v>0.16</v>
          </cell>
          <cell r="F911">
            <v>18144</v>
          </cell>
          <cell r="G911" t="str">
            <v>NATHAN</v>
          </cell>
        </row>
        <row r="912">
          <cell r="A912">
            <v>3133093721549</v>
          </cell>
          <cell r="B912" t="str">
            <v>SURMEUBLE DE PRÉSENTATION - TEINTE HÊTRE</v>
          </cell>
          <cell r="C912">
            <v>308</v>
          </cell>
          <cell r="D912">
            <v>16758</v>
          </cell>
          <cell r="E912">
            <v>0.16</v>
          </cell>
          <cell r="F912">
            <v>19439</v>
          </cell>
          <cell r="G912" t="str">
            <v>NATHAN</v>
          </cell>
        </row>
        <row r="913">
          <cell r="A913">
            <v>3133093721655</v>
          </cell>
          <cell r="B913" t="str">
            <v>SURMEUBLE DE PRÉSENTATION - TEINTE BOULEAU</v>
          </cell>
          <cell r="C913">
            <v>308</v>
          </cell>
          <cell r="D913">
            <v>16758</v>
          </cell>
          <cell r="E913">
            <v>0.16</v>
          </cell>
          <cell r="F913">
            <v>19439</v>
          </cell>
          <cell r="G913" t="str">
            <v>NATHAN</v>
          </cell>
        </row>
        <row r="914">
          <cell r="A914">
            <v>3133093721464</v>
          </cell>
          <cell r="B914" t="str">
            <v>EV PTE COL 10 BACS INCOLORES HÊTRE</v>
          </cell>
          <cell r="C914">
            <v>309</v>
          </cell>
          <cell r="D914">
            <v>32275</v>
          </cell>
          <cell r="E914">
            <v>0.16</v>
          </cell>
          <cell r="F914">
            <v>37439</v>
          </cell>
          <cell r="G914" t="str">
            <v>NATHAN</v>
          </cell>
        </row>
        <row r="915">
          <cell r="A915">
            <v>3133093721471</v>
          </cell>
          <cell r="B915" t="str">
            <v>EV PTE COL 10 BACS INCOLORES BOUL</v>
          </cell>
          <cell r="C915">
            <v>309</v>
          </cell>
          <cell r="D915">
            <v>32275</v>
          </cell>
          <cell r="E915">
            <v>0.16</v>
          </cell>
          <cell r="F915">
            <v>37439</v>
          </cell>
          <cell r="G915" t="str">
            <v>NATHAN</v>
          </cell>
        </row>
        <row r="916">
          <cell r="A916">
            <v>3133093721488</v>
          </cell>
          <cell r="B916" t="str">
            <v>EV PTE COL 10 BACS MULTICO HÊTRE</v>
          </cell>
          <cell r="C916">
            <v>309</v>
          </cell>
          <cell r="D916">
            <v>32275</v>
          </cell>
          <cell r="E916">
            <v>0.16</v>
          </cell>
          <cell r="F916">
            <v>37439</v>
          </cell>
          <cell r="G916" t="str">
            <v>NATHAN</v>
          </cell>
        </row>
        <row r="917">
          <cell r="A917">
            <v>3133093721501</v>
          </cell>
          <cell r="B917" t="str">
            <v>EV PTE COL 10 BACS MULTICO BOUL</v>
          </cell>
          <cell r="C917">
            <v>309</v>
          </cell>
          <cell r="D917">
            <v>32275</v>
          </cell>
          <cell r="E917">
            <v>0.16</v>
          </cell>
          <cell r="F917">
            <v>37439</v>
          </cell>
          <cell r="G917" t="str">
            <v>NATHAN</v>
          </cell>
        </row>
        <row r="918">
          <cell r="A918">
            <v>3133093725387</v>
          </cell>
          <cell r="B918" t="str">
            <v>COLONNE BASSE À ÉTAGÈRES - HÊTRE</v>
          </cell>
          <cell r="C918">
            <v>309</v>
          </cell>
          <cell r="D918">
            <v>20110</v>
          </cell>
          <cell r="E918">
            <v>0.16</v>
          </cell>
          <cell r="F918">
            <v>23328</v>
          </cell>
          <cell r="G918" t="str">
            <v>NATHAN</v>
          </cell>
        </row>
        <row r="919">
          <cell r="A919">
            <v>3133093725714</v>
          </cell>
          <cell r="B919" t="str">
            <v>COLONNE BASSE À ÉTAGÈRES -BOUL</v>
          </cell>
          <cell r="C919">
            <v>309</v>
          </cell>
          <cell r="D919">
            <v>20110</v>
          </cell>
          <cell r="E919">
            <v>0.16</v>
          </cell>
          <cell r="F919">
            <v>23328</v>
          </cell>
          <cell r="G919" t="str">
            <v>NATHAN</v>
          </cell>
        </row>
        <row r="920">
          <cell r="A920">
            <v>3133093722607</v>
          </cell>
          <cell r="B920" t="str">
            <v>MEUBLE ACTIVITÉS 18 PLATEAUX -TEINTE HÊTRE</v>
          </cell>
          <cell r="C920">
            <v>312</v>
          </cell>
          <cell r="D920">
            <v>46550</v>
          </cell>
          <cell r="E920">
            <v>0.16</v>
          </cell>
          <cell r="F920">
            <v>53998</v>
          </cell>
          <cell r="G920" t="str">
            <v>NATHAN</v>
          </cell>
        </row>
        <row r="921">
          <cell r="A921">
            <v>3133093722614</v>
          </cell>
          <cell r="B921" t="str">
            <v>MEUBLE ACTIVITÉS 18 PLATEAUX - TEINTE BOULEAU</v>
          </cell>
          <cell r="C921">
            <v>312</v>
          </cell>
          <cell r="D921">
            <v>46550</v>
          </cell>
          <cell r="E921">
            <v>0.16</v>
          </cell>
          <cell r="F921">
            <v>53998</v>
          </cell>
          <cell r="G921" t="str">
            <v>NATHAN</v>
          </cell>
        </row>
        <row r="922">
          <cell r="A922">
            <v>3133093722638</v>
          </cell>
          <cell r="B922" t="str">
            <v>MOBINATHAN ACTV-ÉTAGÈRES-HÊTRE</v>
          </cell>
          <cell r="C922">
            <v>310</v>
          </cell>
          <cell r="D922">
            <v>36371</v>
          </cell>
          <cell r="E922">
            <v>0.16</v>
          </cell>
          <cell r="F922">
            <v>42190</v>
          </cell>
          <cell r="G922" t="str">
            <v>NATHAN</v>
          </cell>
        </row>
        <row r="923">
          <cell r="A923">
            <v>3133093722645</v>
          </cell>
          <cell r="B923" t="str">
            <v>MOBINATHAN ACTV-ÉTAGÈRES-BOUL</v>
          </cell>
          <cell r="C923">
            <v>310</v>
          </cell>
          <cell r="D923">
            <v>36371</v>
          </cell>
          <cell r="E923">
            <v>0.16</v>
          </cell>
          <cell r="F923">
            <v>42190</v>
          </cell>
          <cell r="G923" t="str">
            <v>NATHAN</v>
          </cell>
        </row>
        <row r="924">
          <cell r="A924">
            <v>3133093722652</v>
          </cell>
          <cell r="B924" t="str">
            <v>MOBINATHAN ACTV-15 CASES-HÊTRE</v>
          </cell>
          <cell r="C924">
            <v>310</v>
          </cell>
          <cell r="D924">
            <v>38854</v>
          </cell>
          <cell r="E924">
            <v>0.16</v>
          </cell>
          <cell r="F924">
            <v>45071</v>
          </cell>
          <cell r="G924" t="str">
            <v>NATHAN</v>
          </cell>
        </row>
        <row r="925">
          <cell r="A925">
            <v>3133093722669</v>
          </cell>
          <cell r="B925" t="str">
            <v>MOBINATHAN ACTV -15 CASES-BOUL</v>
          </cell>
          <cell r="C925">
            <v>310</v>
          </cell>
          <cell r="D925">
            <v>38854</v>
          </cell>
          <cell r="E925">
            <v>0.16</v>
          </cell>
          <cell r="F925">
            <v>45071</v>
          </cell>
          <cell r="G925" t="str">
            <v>NATHAN</v>
          </cell>
        </row>
        <row r="926">
          <cell r="A926">
            <v>3133093722621</v>
          </cell>
          <cell r="B926" t="str">
            <v>MOBINATHAN ACTV-MANIP-BOULEAU</v>
          </cell>
          <cell r="C926">
            <v>311</v>
          </cell>
          <cell r="D926">
            <v>37364</v>
          </cell>
          <cell r="E926">
            <v>0.16</v>
          </cell>
          <cell r="F926">
            <v>43342</v>
          </cell>
          <cell r="G926" t="str">
            <v>NATHAN</v>
          </cell>
        </row>
        <row r="927">
          <cell r="A927">
            <v>3133093722676</v>
          </cell>
          <cell r="B927" t="str">
            <v>MOBINATHAN ACTV-15 BACS-HÊTRE</v>
          </cell>
          <cell r="C927">
            <v>311</v>
          </cell>
          <cell r="D927">
            <v>45929</v>
          </cell>
          <cell r="E927">
            <v>0.16</v>
          </cell>
          <cell r="F927">
            <v>53278</v>
          </cell>
          <cell r="G927" t="str">
            <v>NATHAN</v>
          </cell>
        </row>
        <row r="928">
          <cell r="A928">
            <v>3133093722683</v>
          </cell>
          <cell r="B928" t="str">
            <v>MOBINATHAN ACTV-15BACS-BOULEAU</v>
          </cell>
          <cell r="C928">
            <v>311</v>
          </cell>
          <cell r="D928">
            <v>45929</v>
          </cell>
          <cell r="E928">
            <v>0.16</v>
          </cell>
          <cell r="F928">
            <v>53278</v>
          </cell>
          <cell r="G928" t="str">
            <v>NATHAN</v>
          </cell>
        </row>
        <row r="929">
          <cell r="A929">
            <v>3133093722690</v>
          </cell>
          <cell r="B929" t="str">
            <v>MOBINATHAN ACTV-MANIP - HÊTRE</v>
          </cell>
          <cell r="C929">
            <v>311</v>
          </cell>
          <cell r="D929">
            <v>37364</v>
          </cell>
          <cell r="E929">
            <v>0.16</v>
          </cell>
          <cell r="F929">
            <v>43342</v>
          </cell>
          <cell r="G929" t="str">
            <v>NATHAN</v>
          </cell>
        </row>
        <row r="930">
          <cell r="A930">
            <v>3133093875020</v>
          </cell>
          <cell r="B930" t="str">
            <v xml:space="preserve">TAPIS D'ACTIVITES AUTONOMES - LOT DE 2 </v>
          </cell>
          <cell r="C930">
            <v>311</v>
          </cell>
          <cell r="D930">
            <v>5003</v>
          </cell>
          <cell r="E930">
            <v>0.16</v>
          </cell>
          <cell r="F930">
            <v>5803</v>
          </cell>
          <cell r="G930" t="str">
            <v>NATHAN</v>
          </cell>
        </row>
        <row r="931">
          <cell r="A931">
            <v>3133093875037</v>
          </cell>
          <cell r="B931" t="str">
            <v>EV TAPIS D'ACTIVITES AUTONOMES - LOT DE 10</v>
          </cell>
          <cell r="C931">
            <v>311</v>
          </cell>
          <cell r="D931">
            <v>22096</v>
          </cell>
          <cell r="E931">
            <v>0.16</v>
          </cell>
          <cell r="F931">
            <v>25631</v>
          </cell>
          <cell r="G931" t="str">
            <v>NATHAN</v>
          </cell>
        </row>
        <row r="932">
          <cell r="A932">
            <v>3133093875044</v>
          </cell>
          <cell r="B932" t="str">
            <v>EV TAPIS D'ACTIVITES AUTONOMES - LOT DE 24</v>
          </cell>
          <cell r="C932">
            <v>311</v>
          </cell>
          <cell r="D932">
            <v>50895</v>
          </cell>
          <cell r="E932">
            <v>0.16</v>
          </cell>
          <cell r="F932">
            <v>59038</v>
          </cell>
          <cell r="G932" t="str">
            <v>NATHAN</v>
          </cell>
        </row>
        <row r="933">
          <cell r="A933">
            <v>3133093630582</v>
          </cell>
          <cell r="B933" t="str">
            <v>BACS TRANSPARENTS PLATS MULTICOLORE- LOT DE 3</v>
          </cell>
          <cell r="C933">
            <v>314</v>
          </cell>
          <cell r="D933">
            <v>3203</v>
          </cell>
          <cell r="E933">
            <v>0.16</v>
          </cell>
          <cell r="F933">
            <v>3715</v>
          </cell>
          <cell r="G933" t="str">
            <v>NATHAN</v>
          </cell>
        </row>
        <row r="934">
          <cell r="A934">
            <v>3133093630605</v>
          </cell>
          <cell r="B934" t="str">
            <v>COUVERCLES BACS MULTICOLORES</v>
          </cell>
          <cell r="C934">
            <v>314</v>
          </cell>
          <cell r="D934">
            <v>2172</v>
          </cell>
          <cell r="E934">
            <v>0.16</v>
          </cell>
          <cell r="F934">
            <v>2520</v>
          </cell>
          <cell r="G934" t="str">
            <v>NATHAN</v>
          </cell>
        </row>
        <row r="935">
          <cell r="A935">
            <v>3133093630674</v>
          </cell>
          <cell r="B935" t="str">
            <v>Bacs plats incolores - Lot de 3</v>
          </cell>
          <cell r="C935">
            <v>314</v>
          </cell>
          <cell r="D935">
            <v>3203</v>
          </cell>
          <cell r="E935">
            <v>0.16</v>
          </cell>
          <cell r="F935">
            <v>3715</v>
          </cell>
          <cell r="G935" t="str">
            <v>NATHAN</v>
          </cell>
        </row>
        <row r="936">
          <cell r="A936">
            <v>3133093630681</v>
          </cell>
          <cell r="B936" t="str">
            <v>BACS PROFONDS INCOLORES  -LOT DE 3</v>
          </cell>
          <cell r="C936">
            <v>298</v>
          </cell>
          <cell r="D936">
            <v>4655</v>
          </cell>
          <cell r="E936">
            <v>0.16</v>
          </cell>
          <cell r="F936">
            <v>5400</v>
          </cell>
          <cell r="G936" t="str">
            <v>NATHAN</v>
          </cell>
        </row>
        <row r="937">
          <cell r="A937">
            <v>3133093630698</v>
          </cell>
          <cell r="B937" t="str">
            <v>Couvercles incolores - Lot de 3</v>
          </cell>
          <cell r="C937">
            <v>314</v>
          </cell>
          <cell r="D937">
            <v>2172</v>
          </cell>
          <cell r="E937">
            <v>0.16</v>
          </cell>
          <cell r="F937">
            <v>2520</v>
          </cell>
          <cell r="G937" t="str">
            <v>NATHAN</v>
          </cell>
        </row>
        <row r="938">
          <cell r="A938">
            <v>3133093630711</v>
          </cell>
          <cell r="B938" t="str">
            <v>PORTE-ÉTIQUETTES CLIPSABLES MULTICOLORES - LOT DE 5</v>
          </cell>
          <cell r="C938">
            <v>314</v>
          </cell>
          <cell r="D938">
            <v>1887</v>
          </cell>
          <cell r="E938">
            <v>0.16</v>
          </cell>
          <cell r="F938">
            <v>2189</v>
          </cell>
          <cell r="G938" t="str">
            <v>NATHAN</v>
          </cell>
        </row>
        <row r="939">
          <cell r="A939">
            <v>3133093630742</v>
          </cell>
          <cell r="B939" t="str">
            <v>Petits bacs incolores - Lot de 5</v>
          </cell>
          <cell r="C939">
            <v>314</v>
          </cell>
          <cell r="D939">
            <v>5276</v>
          </cell>
          <cell r="E939">
            <v>0.16</v>
          </cell>
          <cell r="F939">
            <v>6120</v>
          </cell>
          <cell r="G939" t="str">
            <v>NATHAN</v>
          </cell>
        </row>
        <row r="940">
          <cell r="A940">
            <v>3133093630759</v>
          </cell>
          <cell r="B940" t="str">
            <v>Petits bacs multicolores - Lot de 5</v>
          </cell>
          <cell r="C940">
            <v>314</v>
          </cell>
          <cell r="D940">
            <v>5276</v>
          </cell>
          <cell r="E940">
            <v>0.16</v>
          </cell>
          <cell r="F940">
            <v>6120</v>
          </cell>
          <cell r="G940" t="str">
            <v>NATHAN</v>
          </cell>
        </row>
        <row r="941">
          <cell r="A941">
            <v>3133093630780</v>
          </cell>
          <cell r="B941" t="str">
            <v>EV PORTE-ÉTIQUETTES CLIPSABLES MULTICOLORES - LOT DE 20</v>
          </cell>
          <cell r="C941">
            <v>314</v>
          </cell>
          <cell r="D941">
            <v>6703</v>
          </cell>
          <cell r="E941">
            <v>0.16</v>
          </cell>
          <cell r="F941">
            <v>7775</v>
          </cell>
          <cell r="G941" t="str">
            <v>NATHAN</v>
          </cell>
        </row>
        <row r="942">
          <cell r="A942">
            <v>3133093790781</v>
          </cell>
          <cell r="B942" t="str">
            <v>PORTE-ÉTIQUETTES REPOSITIONNABLES - GRAND FORMAT - LOT DE 15</v>
          </cell>
          <cell r="C942">
            <v>314</v>
          </cell>
          <cell r="D942">
            <v>2296</v>
          </cell>
          <cell r="E942">
            <v>0.16</v>
          </cell>
          <cell r="F942">
            <v>2663</v>
          </cell>
          <cell r="G942" t="str">
            <v>NATHAN</v>
          </cell>
        </row>
        <row r="943">
          <cell r="A943">
            <v>3133093880918</v>
          </cell>
          <cell r="B943" t="str">
            <v>PORTE-ÉTIQUETTES REPOSITIONNABLES - GRAND FORMAT - LOT DE 5</v>
          </cell>
          <cell r="C943">
            <v>314</v>
          </cell>
          <cell r="D943">
            <v>2296</v>
          </cell>
          <cell r="E943">
            <v>0.16</v>
          </cell>
          <cell r="F943">
            <v>2663</v>
          </cell>
          <cell r="G943" t="str">
            <v>NATHAN</v>
          </cell>
        </row>
        <row r="944">
          <cell r="A944">
            <v>3133093880963</v>
          </cell>
          <cell r="B944" t="str">
            <v>EV PORTE-ÉTIQUETTES REPOSITIONNABLES - GRAND FORMAT - LOT DE 15</v>
          </cell>
          <cell r="C944">
            <v>314</v>
          </cell>
          <cell r="D944">
            <v>6145</v>
          </cell>
          <cell r="E944">
            <v>0.16</v>
          </cell>
          <cell r="F944">
            <v>7128</v>
          </cell>
          <cell r="G944" t="str">
            <v>NATHAN</v>
          </cell>
        </row>
        <row r="945">
          <cell r="A945">
            <v>3133093049957</v>
          </cell>
          <cell r="B945" t="str">
            <v>POCHETTES ZIPPÉES PAR 10</v>
          </cell>
          <cell r="C945">
            <v>41</v>
          </cell>
          <cell r="D945">
            <v>1887</v>
          </cell>
          <cell r="E945">
            <v>0.16</v>
          </cell>
          <cell r="F945">
            <v>2189</v>
          </cell>
          <cell r="G945" t="str">
            <v>NATHAN</v>
          </cell>
        </row>
        <row r="946">
          <cell r="A946">
            <v>3133093630308</v>
          </cell>
          <cell r="B946" t="str">
            <v>Boîtes de rangement - Petites Lot de 12</v>
          </cell>
          <cell r="C946">
            <v>315</v>
          </cell>
          <cell r="D946">
            <v>3165</v>
          </cell>
          <cell r="E946">
            <v>0.16</v>
          </cell>
          <cell r="F946">
            <v>3671</v>
          </cell>
          <cell r="G946" t="str">
            <v>NATHAN</v>
          </cell>
        </row>
        <row r="947">
          <cell r="A947">
            <v>3133093630315</v>
          </cell>
          <cell r="B947" t="str">
            <v>Boîtes de rangement - Moyennes - Lot de 6</v>
          </cell>
          <cell r="C947">
            <v>315</v>
          </cell>
          <cell r="D947">
            <v>3587</v>
          </cell>
          <cell r="E947">
            <v>0.16</v>
          </cell>
          <cell r="F947">
            <v>4161</v>
          </cell>
          <cell r="G947" t="str">
            <v>NATHAN</v>
          </cell>
        </row>
        <row r="948">
          <cell r="A948">
            <v>3133093630339</v>
          </cell>
          <cell r="B948" t="str">
            <v>CASIERS CARTON - LOT DE 12</v>
          </cell>
          <cell r="C948">
            <v>315</v>
          </cell>
          <cell r="D948">
            <v>4531</v>
          </cell>
          <cell r="E948">
            <v>0.16</v>
          </cell>
          <cell r="F948">
            <v>5256</v>
          </cell>
          <cell r="G948" t="str">
            <v>NATHAN</v>
          </cell>
        </row>
        <row r="949">
          <cell r="A949">
            <v>3133093631015</v>
          </cell>
          <cell r="B949" t="str">
            <v>Bacs carton - Grand modèle - Lot de 3</v>
          </cell>
          <cell r="C949">
            <v>315</v>
          </cell>
          <cell r="D949">
            <v>2421</v>
          </cell>
          <cell r="E949">
            <v>0.16</v>
          </cell>
          <cell r="F949">
            <v>2808</v>
          </cell>
          <cell r="G949" t="str">
            <v>NATHAN</v>
          </cell>
        </row>
        <row r="950">
          <cell r="A950">
            <v>3133093880895</v>
          </cell>
          <cell r="B950" t="str">
            <v>Pochette repositionnable</v>
          </cell>
          <cell r="C950">
            <v>315</v>
          </cell>
          <cell r="D950">
            <v>1241</v>
          </cell>
          <cell r="E950">
            <v>0.16</v>
          </cell>
          <cell r="F950">
            <v>1440</v>
          </cell>
          <cell r="G950" t="str">
            <v>NATHAN</v>
          </cell>
        </row>
        <row r="951">
          <cell r="A951">
            <v>3133093880956</v>
          </cell>
          <cell r="B951" t="str">
            <v>EV POCHETTE REPOSITIONNABLE - LOT DE 3</v>
          </cell>
          <cell r="C951">
            <v>315</v>
          </cell>
          <cell r="D951">
            <v>3352</v>
          </cell>
          <cell r="E951">
            <v>0.16</v>
          </cell>
          <cell r="F951">
            <v>3888</v>
          </cell>
          <cell r="G951" t="str">
            <v>NATHAN</v>
          </cell>
        </row>
        <row r="952">
          <cell r="A952">
            <v>3133093729262</v>
          </cell>
          <cell r="B952" t="str">
            <v>TABLE-ASSISE FLEXIBLE BASSE</v>
          </cell>
          <cell r="C952">
            <v>316</v>
          </cell>
          <cell r="D952">
            <v>9807</v>
          </cell>
          <cell r="E952">
            <v>0.16</v>
          </cell>
          <cell r="F952">
            <v>11376</v>
          </cell>
          <cell r="G952" t="str">
            <v>NATHAN</v>
          </cell>
        </row>
        <row r="953">
          <cell r="A953">
            <v>3133093729279</v>
          </cell>
          <cell r="B953" t="str">
            <v>TABLE FLEXIBLE HAUTE</v>
          </cell>
          <cell r="C953">
            <v>316</v>
          </cell>
          <cell r="D953">
            <v>11048</v>
          </cell>
          <cell r="E953">
            <v>0.16</v>
          </cell>
          <cell r="F953">
            <v>12816</v>
          </cell>
          <cell r="G953" t="str">
            <v>NATHAN</v>
          </cell>
        </row>
        <row r="954">
          <cell r="A954">
            <v>3133093729293</v>
          </cell>
          <cell r="B954" t="str">
            <v>EV TABLE-ASSISE FLEXIBLE BASSE - LOT DE 5</v>
          </cell>
          <cell r="C954">
            <v>316</v>
          </cell>
          <cell r="D954">
            <v>43447</v>
          </cell>
          <cell r="E954">
            <v>0.16</v>
          </cell>
          <cell r="F954">
            <v>50399</v>
          </cell>
          <cell r="G954" t="str">
            <v>NATHAN</v>
          </cell>
        </row>
        <row r="955">
          <cell r="A955">
            <v>3133093729309</v>
          </cell>
          <cell r="B955" t="str">
            <v>EV TABLE FLEXIBLE HAUTE - LOT DE 5</v>
          </cell>
          <cell r="C955">
            <v>316</v>
          </cell>
          <cell r="D955">
            <v>49529</v>
          </cell>
          <cell r="E955">
            <v>0.16</v>
          </cell>
          <cell r="F955">
            <v>57454</v>
          </cell>
          <cell r="G955" t="str">
            <v>NATHAN</v>
          </cell>
        </row>
        <row r="956">
          <cell r="A956" t="str">
            <v>3133093729385</v>
          </cell>
          <cell r="B956" t="str">
            <v>Module flexible - 58 cm</v>
          </cell>
          <cell r="D956">
            <v>12289</v>
          </cell>
          <cell r="E956">
            <v>0.16</v>
          </cell>
          <cell r="F956">
            <v>14255</v>
          </cell>
          <cell r="G956" t="str">
            <v>NATHAN</v>
          </cell>
        </row>
        <row r="957">
          <cell r="A957" t="str">
            <v>3133093729392</v>
          </cell>
          <cell r="B957" t="str">
            <v>Module flexible - 74 cm</v>
          </cell>
          <cell r="D957">
            <v>13531</v>
          </cell>
          <cell r="E957">
            <v>0.16</v>
          </cell>
          <cell r="F957">
            <v>15696</v>
          </cell>
          <cell r="G957" t="str">
            <v>NATHAN</v>
          </cell>
        </row>
        <row r="958">
          <cell r="A958" t="str">
            <v>3133093729460</v>
          </cell>
          <cell r="B958" t="str">
            <v>EV Table flexible 70cm x5</v>
          </cell>
          <cell r="D958">
            <v>60577</v>
          </cell>
          <cell r="E958">
            <v>0.16</v>
          </cell>
          <cell r="F958">
            <v>70269</v>
          </cell>
          <cell r="G958" t="str">
            <v>NATHAN</v>
          </cell>
        </row>
        <row r="959">
          <cell r="A959" t="str">
            <v>3133093729477</v>
          </cell>
          <cell r="B959" t="str">
            <v>EV Table flexible 50cm x5</v>
          </cell>
          <cell r="D959">
            <v>54991</v>
          </cell>
          <cell r="E959">
            <v>0.16</v>
          </cell>
          <cell r="F959">
            <v>63790</v>
          </cell>
          <cell r="G959" t="str">
            <v>NATHAN</v>
          </cell>
        </row>
        <row r="960">
          <cell r="A960" t="str">
            <v>3133093729378</v>
          </cell>
          <cell r="B960" t="str">
            <v>Plan de travail flexible</v>
          </cell>
          <cell r="D960">
            <v>9558</v>
          </cell>
          <cell r="E960">
            <v>0.16</v>
          </cell>
          <cell r="F960">
            <v>11087</v>
          </cell>
          <cell r="G960" t="str">
            <v>NATHAN</v>
          </cell>
        </row>
        <row r="961">
          <cell r="A961" t="str">
            <v>3133093729408</v>
          </cell>
          <cell r="B961" t="str">
            <v>Meuble de l'enseignant</v>
          </cell>
          <cell r="D961">
            <v>40840</v>
          </cell>
          <cell r="E961">
            <v>0.16</v>
          </cell>
          <cell r="F961">
            <v>47374</v>
          </cell>
          <cell r="G961" t="str">
            <v>NATHAN</v>
          </cell>
        </row>
        <row r="962">
          <cell r="A962" t="str">
            <v>3133093729446</v>
          </cell>
          <cell r="B962" t="str">
            <v>EV Mble enseign+ tableau reposi</v>
          </cell>
          <cell r="D962">
            <v>41585</v>
          </cell>
          <cell r="E962">
            <v>0.16</v>
          </cell>
          <cell r="F962">
            <v>48239</v>
          </cell>
          <cell r="G962" t="str">
            <v>NATHAN</v>
          </cell>
        </row>
        <row r="963">
          <cell r="A963">
            <v>3133093729286</v>
          </cell>
          <cell r="B963" t="str">
            <v xml:space="preserve">ASSISE FLEXIBLE </v>
          </cell>
          <cell r="C963">
            <v>326</v>
          </cell>
          <cell r="D963">
            <v>20979</v>
          </cell>
          <cell r="E963">
            <v>0.16</v>
          </cell>
          <cell r="F963">
            <v>24336</v>
          </cell>
          <cell r="G963" t="str">
            <v>NATHAN</v>
          </cell>
        </row>
        <row r="964">
          <cell r="A964">
            <v>3133093729323</v>
          </cell>
          <cell r="B964" t="str">
            <v>EV ASSISE FLEXIBLE -LOT DE 3</v>
          </cell>
          <cell r="C964">
            <v>326</v>
          </cell>
          <cell r="D964">
            <v>56232</v>
          </cell>
          <cell r="E964">
            <v>0.16</v>
          </cell>
          <cell r="F964">
            <v>65229</v>
          </cell>
          <cell r="G964" t="str">
            <v>NATHAN</v>
          </cell>
        </row>
        <row r="965">
          <cell r="A965" t="str">
            <v>3133093729347</v>
          </cell>
          <cell r="B965" t="str">
            <v>Coin refuge flexible</v>
          </cell>
          <cell r="D965">
            <v>18496</v>
          </cell>
          <cell r="E965">
            <v>0.16</v>
          </cell>
          <cell r="F965">
            <v>21455</v>
          </cell>
          <cell r="G965" t="str">
            <v>NATHAN</v>
          </cell>
        </row>
        <row r="966">
          <cell r="A966">
            <v>3133093711748</v>
          </cell>
          <cell r="B966" t="str">
            <v>TABOURET À ROULETTES</v>
          </cell>
          <cell r="C966">
            <v>318</v>
          </cell>
          <cell r="D966">
            <v>12401</v>
          </cell>
          <cell r="E966">
            <v>0.16</v>
          </cell>
          <cell r="F966">
            <v>14385</v>
          </cell>
          <cell r="G966" t="str">
            <v>NATHAN</v>
          </cell>
        </row>
        <row r="967">
          <cell r="A967">
            <v>3133093720702</v>
          </cell>
          <cell r="B967" t="str">
            <v>MEUBLE A PORTES VERTES</v>
          </cell>
          <cell r="C967">
            <v>318</v>
          </cell>
          <cell r="D967">
            <v>52757</v>
          </cell>
          <cell r="E967">
            <v>0.16</v>
          </cell>
          <cell r="F967">
            <v>61198</v>
          </cell>
          <cell r="G967" t="str">
            <v>NATHAN</v>
          </cell>
        </row>
        <row r="968">
          <cell r="A968">
            <v>3133093720733</v>
          </cell>
          <cell r="B968" t="str">
            <v>GRAND MEUBLE A PORTES VERTES</v>
          </cell>
          <cell r="C968">
            <v>318</v>
          </cell>
          <cell r="D968">
            <v>65170</v>
          </cell>
          <cell r="E968">
            <v>0.16</v>
          </cell>
          <cell r="F968">
            <v>75597</v>
          </cell>
          <cell r="G968" t="str">
            <v>NATHAN</v>
          </cell>
        </row>
        <row r="969">
          <cell r="A969">
            <v>3133093720764</v>
          </cell>
          <cell r="B969" t="str">
            <v>ETAGERE MURALE VERTE</v>
          </cell>
          <cell r="C969">
            <v>318</v>
          </cell>
          <cell r="D969">
            <v>20110</v>
          </cell>
          <cell r="E969">
            <v>0.16</v>
          </cell>
          <cell r="F969">
            <v>23328</v>
          </cell>
          <cell r="G969" t="str">
            <v>NATHAN</v>
          </cell>
        </row>
        <row r="970">
          <cell r="A970">
            <v>3133093711540</v>
          </cell>
          <cell r="B970" t="str">
            <v>EV ENSEMBLE 2 TABLES MULTIACTIVITÉS</v>
          </cell>
          <cell r="C970">
            <v>341</v>
          </cell>
          <cell r="D970">
            <v>87514</v>
          </cell>
          <cell r="E970">
            <v>0.16</v>
          </cell>
          <cell r="F970">
            <v>101516</v>
          </cell>
          <cell r="G970" t="str">
            <v>NATHAN</v>
          </cell>
        </row>
        <row r="971">
          <cell r="A971">
            <v>3133093724496</v>
          </cell>
          <cell r="B971" t="str">
            <v>TABLE MULTIACTIVITES</v>
          </cell>
          <cell r="C971">
            <v>341</v>
          </cell>
          <cell r="D971">
            <v>49777</v>
          </cell>
          <cell r="E971">
            <v>0.16</v>
          </cell>
          <cell r="F971">
            <v>57741</v>
          </cell>
          <cell r="G971" t="str">
            <v>NATHAN</v>
          </cell>
        </row>
        <row r="972">
          <cell r="A972">
            <v>3133093724779</v>
          </cell>
          <cell r="B972" t="str">
            <v>TABLE D ACTIVITES DES PETITS</v>
          </cell>
          <cell r="C972">
            <v>341</v>
          </cell>
          <cell r="D972">
            <v>38233</v>
          </cell>
          <cell r="E972">
            <v>0.16</v>
          </cell>
          <cell r="F972">
            <v>44350</v>
          </cell>
          <cell r="G972" t="str">
            <v>NATHAN</v>
          </cell>
        </row>
        <row r="973">
          <cell r="A973">
            <v>3133093630384</v>
          </cell>
          <cell r="B973" t="str">
            <v>POCHETTE MURALE GRD FORMAT</v>
          </cell>
          <cell r="C973">
            <v>319</v>
          </cell>
          <cell r="D973">
            <v>6244</v>
          </cell>
          <cell r="E973">
            <v>0.16</v>
          </cell>
          <cell r="F973">
            <v>7243</v>
          </cell>
          <cell r="G973" t="str">
            <v>NATHAN</v>
          </cell>
        </row>
        <row r="974">
          <cell r="A974">
            <v>3133093630995</v>
          </cell>
          <cell r="B974" t="str">
            <v>POCHETTE MURALE DE TRI</v>
          </cell>
          <cell r="C974">
            <v>319</v>
          </cell>
          <cell r="D974">
            <v>6244</v>
          </cell>
          <cell r="E974">
            <v>0.16</v>
          </cell>
          <cell r="F974">
            <v>7243</v>
          </cell>
          <cell r="G974" t="str">
            <v>NATHAN</v>
          </cell>
        </row>
        <row r="975">
          <cell r="A975">
            <v>3133093729033</v>
          </cell>
          <cell r="B975" t="str">
            <v>GALETTES MULTICOLORES- LOT DE 8</v>
          </cell>
          <cell r="C975">
            <v>324</v>
          </cell>
          <cell r="D975">
            <v>24144</v>
          </cell>
          <cell r="E975">
            <v>0.16</v>
          </cell>
          <cell r="F975">
            <v>28007</v>
          </cell>
          <cell r="G975" t="str">
            <v>NATHAN</v>
          </cell>
        </row>
        <row r="976">
          <cell r="A976" t="str">
            <v>3133093800763</v>
          </cell>
          <cell r="B976" t="str">
            <v>Tapis regroupemt vinyle Nature</v>
          </cell>
          <cell r="D976">
            <v>23461</v>
          </cell>
          <cell r="E976">
            <v>0.16</v>
          </cell>
          <cell r="F976">
            <v>27215</v>
          </cell>
          <cell r="G976" t="str">
            <v>NATHAN</v>
          </cell>
        </row>
        <row r="977">
          <cell r="A977">
            <v>3133093800565</v>
          </cell>
          <cell r="B977" t="str">
            <v>TAPIS DE REGROUPEMENT - FORMES ET COULEURS</v>
          </cell>
          <cell r="C977">
            <v>324</v>
          </cell>
          <cell r="D977">
            <v>24703</v>
          </cell>
          <cell r="E977">
            <v>0.16</v>
          </cell>
          <cell r="F977">
            <v>28655</v>
          </cell>
          <cell r="G977" t="str">
            <v>NATHAN</v>
          </cell>
        </row>
        <row r="978">
          <cell r="A978">
            <v>3133093800800</v>
          </cell>
          <cell r="B978" t="str">
            <v>TAPIS DE REGROUPEMENT - DÉCOR</v>
          </cell>
          <cell r="C978">
            <v>324</v>
          </cell>
          <cell r="D978">
            <v>12537</v>
          </cell>
          <cell r="E978">
            <v>0.16</v>
          </cell>
          <cell r="F978">
            <v>14543</v>
          </cell>
          <cell r="G978" t="str">
            <v>NATHAN</v>
          </cell>
        </row>
        <row r="979">
          <cell r="A979">
            <v>3133093800817</v>
          </cell>
          <cell r="B979" t="str">
            <v>EV TAPIS DE REGROUPEMENT - DÉCOR - LOT DE 2</v>
          </cell>
          <cell r="C979">
            <v>324</v>
          </cell>
          <cell r="D979">
            <v>22282</v>
          </cell>
          <cell r="E979">
            <v>0.16</v>
          </cell>
          <cell r="F979">
            <v>25847</v>
          </cell>
          <cell r="G979" t="str">
            <v>NATHAN</v>
          </cell>
        </row>
        <row r="980">
          <cell r="A980">
            <v>3133093711694</v>
          </cell>
          <cell r="B980" t="str">
            <v>BANC MOBILE</v>
          </cell>
          <cell r="C980">
            <v>325</v>
          </cell>
          <cell r="D980">
            <v>33392</v>
          </cell>
          <cell r="E980">
            <v>0.16</v>
          </cell>
          <cell r="F980">
            <v>38735</v>
          </cell>
          <cell r="G980" t="str">
            <v>NATHAN</v>
          </cell>
        </row>
        <row r="981">
          <cell r="A981">
            <v>3133093725981</v>
          </cell>
          <cell r="B981" t="str">
            <v>EV BANC +3 CASIERS ROULETTES</v>
          </cell>
          <cell r="C981">
            <v>325</v>
          </cell>
          <cell r="D981">
            <v>42578</v>
          </cell>
          <cell r="E981">
            <v>0.16</v>
          </cell>
          <cell r="F981">
            <v>49390</v>
          </cell>
          <cell r="G981" t="str">
            <v>NATHAN</v>
          </cell>
        </row>
        <row r="982">
          <cell r="A982">
            <v>3133093727541</v>
          </cell>
          <cell r="B982" t="str">
            <v>BANC D'INTERIEUR</v>
          </cell>
          <cell r="C982">
            <v>325</v>
          </cell>
          <cell r="D982">
            <v>19303</v>
          </cell>
          <cell r="E982">
            <v>0.16</v>
          </cell>
          <cell r="F982">
            <v>22391</v>
          </cell>
          <cell r="G982" t="str">
            <v>NATHAN</v>
          </cell>
        </row>
        <row r="983">
          <cell r="A983">
            <v>3133093727893</v>
          </cell>
          <cell r="B983" t="str">
            <v>CASIER A ROULETTES</v>
          </cell>
          <cell r="C983">
            <v>325</v>
          </cell>
          <cell r="D983">
            <v>9720</v>
          </cell>
          <cell r="E983">
            <v>0.16</v>
          </cell>
          <cell r="F983">
            <v>11275</v>
          </cell>
          <cell r="G983" t="str">
            <v>NATHAN</v>
          </cell>
        </row>
        <row r="984">
          <cell r="A984">
            <v>3133093728104</v>
          </cell>
          <cell r="B984" t="str">
            <v>TRIBANCS</v>
          </cell>
          <cell r="C984">
            <v>325</v>
          </cell>
          <cell r="D984">
            <v>51764</v>
          </cell>
          <cell r="E984">
            <v>0.16</v>
          </cell>
          <cell r="F984">
            <v>60046</v>
          </cell>
          <cell r="G984" t="str">
            <v>NATHAN</v>
          </cell>
        </row>
        <row r="985">
          <cell r="A985">
            <v>3133093728982</v>
          </cell>
          <cell r="B985" t="str">
            <v>EV BANC A DOSSIER+2 CASIERS BAS A ROULETTES</v>
          </cell>
          <cell r="C985">
            <v>325</v>
          </cell>
          <cell r="D985">
            <v>38357</v>
          </cell>
          <cell r="E985">
            <v>0.16</v>
          </cell>
          <cell r="F985">
            <v>44494</v>
          </cell>
          <cell r="G985" t="str">
            <v>NATHAN</v>
          </cell>
        </row>
        <row r="986">
          <cell r="A986">
            <v>3133093728999</v>
          </cell>
          <cell r="B986" t="str">
            <v>2 CASIERS BAS A ROULETTES</v>
          </cell>
          <cell r="C986">
            <v>325</v>
          </cell>
          <cell r="D986">
            <v>14337</v>
          </cell>
          <cell r="E986">
            <v>0.16</v>
          </cell>
          <cell r="F986">
            <v>16631</v>
          </cell>
          <cell r="G986" t="str">
            <v>NATHAN</v>
          </cell>
        </row>
        <row r="987">
          <cell r="A987">
            <v>3133093729002</v>
          </cell>
          <cell r="B987" t="str">
            <v>BANC A DOSSIER</v>
          </cell>
          <cell r="C987">
            <v>325</v>
          </cell>
          <cell r="D987">
            <v>29544</v>
          </cell>
          <cell r="E987">
            <v>0.16</v>
          </cell>
          <cell r="F987">
            <v>34271</v>
          </cell>
          <cell r="G987" t="str">
            <v>NATHAN</v>
          </cell>
        </row>
        <row r="988">
          <cell r="A988">
            <v>3133093705020</v>
          </cell>
          <cell r="B988" t="str">
            <v>POUF ROND</v>
          </cell>
          <cell r="C988">
            <v>326</v>
          </cell>
          <cell r="D988">
            <v>8056</v>
          </cell>
          <cell r="E988">
            <v>0.16</v>
          </cell>
          <cell r="F988">
            <v>9345</v>
          </cell>
          <cell r="G988" t="str">
            <v>NATHAN</v>
          </cell>
        </row>
        <row r="989">
          <cell r="A989">
            <v>3133093728388</v>
          </cell>
          <cell r="B989" t="str">
            <v>MATELAS JAUNE</v>
          </cell>
          <cell r="C989">
            <v>326</v>
          </cell>
          <cell r="D989">
            <v>16510</v>
          </cell>
          <cell r="E989">
            <v>0.16</v>
          </cell>
          <cell r="F989">
            <v>19152</v>
          </cell>
          <cell r="G989" t="str">
            <v>NATHAN</v>
          </cell>
        </row>
        <row r="990">
          <cell r="A990">
            <v>3133093728784</v>
          </cell>
          <cell r="B990" t="str">
            <v>POLOCHON GRAND MODELE</v>
          </cell>
          <cell r="C990">
            <v>326</v>
          </cell>
          <cell r="D990">
            <v>8900</v>
          </cell>
          <cell r="E990">
            <v>0.16</v>
          </cell>
          <cell r="F990">
            <v>10324</v>
          </cell>
          <cell r="G990" t="str">
            <v>NATHAN</v>
          </cell>
        </row>
        <row r="991">
          <cell r="A991">
            <v>3133093728791</v>
          </cell>
          <cell r="B991" t="str">
            <v>POLOCHON PETIT MODELE</v>
          </cell>
          <cell r="C991">
            <v>326</v>
          </cell>
          <cell r="D991">
            <v>6865</v>
          </cell>
          <cell r="E991">
            <v>0.16</v>
          </cell>
          <cell r="F991">
            <v>7963</v>
          </cell>
          <cell r="G991" t="str">
            <v>NATHAN</v>
          </cell>
        </row>
        <row r="992">
          <cell r="A992">
            <v>3133093728807</v>
          </cell>
          <cell r="B992" t="str">
            <v>COUSSIN CARRE BICOLORE</v>
          </cell>
          <cell r="C992">
            <v>326</v>
          </cell>
          <cell r="D992">
            <v>4146</v>
          </cell>
          <cell r="E992">
            <v>0.16</v>
          </cell>
          <cell r="F992">
            <v>4809</v>
          </cell>
          <cell r="G992" t="str">
            <v>NATHAN</v>
          </cell>
        </row>
        <row r="993">
          <cell r="A993">
            <v>3133093728142</v>
          </cell>
          <cell r="B993" t="str">
            <v>POUF CARRE JAUNE</v>
          </cell>
          <cell r="C993">
            <v>327</v>
          </cell>
          <cell r="D993">
            <v>8938</v>
          </cell>
          <cell r="E993">
            <v>0.16</v>
          </cell>
          <cell r="F993">
            <v>10368</v>
          </cell>
          <cell r="G993" t="str">
            <v>NATHAN</v>
          </cell>
        </row>
        <row r="994">
          <cell r="A994">
            <v>3133093728548</v>
          </cell>
          <cell r="B994" t="str">
            <v>BANQUETTE JAUNE</v>
          </cell>
          <cell r="C994">
            <v>327</v>
          </cell>
          <cell r="D994">
            <v>25447</v>
          </cell>
          <cell r="E994">
            <v>0.16</v>
          </cell>
          <cell r="F994">
            <v>29519</v>
          </cell>
          <cell r="G994" t="str">
            <v>NATHAN</v>
          </cell>
        </row>
        <row r="995">
          <cell r="A995">
            <v>3133093728555</v>
          </cell>
          <cell r="B995" t="str">
            <v>CHAUFFEUSE JAUNE</v>
          </cell>
          <cell r="C995">
            <v>327</v>
          </cell>
          <cell r="D995">
            <v>12277</v>
          </cell>
          <cell r="E995">
            <v>0.16</v>
          </cell>
          <cell r="F995">
            <v>14241</v>
          </cell>
          <cell r="G995" t="str">
            <v>NATHAN</v>
          </cell>
        </row>
        <row r="996">
          <cell r="A996">
            <v>3133093728562</v>
          </cell>
          <cell r="B996" t="str">
            <v>POUF 1/4  DE CERCLE JAUNE</v>
          </cell>
          <cell r="C996">
            <v>327</v>
          </cell>
          <cell r="D996">
            <v>16261</v>
          </cell>
          <cell r="E996">
            <v>0.16</v>
          </cell>
          <cell r="F996">
            <v>18863</v>
          </cell>
          <cell r="G996" t="str">
            <v>NATHAN</v>
          </cell>
        </row>
        <row r="997">
          <cell r="A997">
            <v>3133093728623</v>
          </cell>
          <cell r="B997" t="str">
            <v>BANQUETTE BLEUE</v>
          </cell>
          <cell r="C997">
            <v>327</v>
          </cell>
          <cell r="D997">
            <v>25447</v>
          </cell>
          <cell r="E997">
            <v>0.16</v>
          </cell>
          <cell r="F997">
            <v>29519</v>
          </cell>
          <cell r="G997" t="str">
            <v>NATHAN</v>
          </cell>
        </row>
        <row r="998">
          <cell r="A998">
            <v>3133093728630</v>
          </cell>
          <cell r="B998" t="str">
            <v>CHAUFFEUSE BLEUE</v>
          </cell>
          <cell r="C998">
            <v>327</v>
          </cell>
          <cell r="D998">
            <v>12277</v>
          </cell>
          <cell r="E998">
            <v>0.16</v>
          </cell>
          <cell r="F998">
            <v>14241</v>
          </cell>
          <cell r="G998" t="str">
            <v>NATHAN</v>
          </cell>
        </row>
        <row r="999">
          <cell r="A999">
            <v>3133093728647</v>
          </cell>
          <cell r="B999" t="str">
            <v>POUF CARRE BLEU</v>
          </cell>
          <cell r="C999">
            <v>327</v>
          </cell>
          <cell r="D999">
            <v>8938</v>
          </cell>
          <cell r="E999">
            <v>0.16</v>
          </cell>
          <cell r="F999">
            <v>10368</v>
          </cell>
          <cell r="G999" t="str">
            <v>NATHAN</v>
          </cell>
        </row>
        <row r="1000">
          <cell r="A1000">
            <v>3133093728654</v>
          </cell>
          <cell r="B1000" t="str">
            <v>POUF 1/4 DE CERCLE BLEU</v>
          </cell>
          <cell r="C1000">
            <v>327</v>
          </cell>
          <cell r="D1000">
            <v>16261</v>
          </cell>
          <cell r="E1000">
            <v>0.16</v>
          </cell>
          <cell r="F1000">
            <v>18863</v>
          </cell>
          <cell r="G1000" t="str">
            <v>NATHAN</v>
          </cell>
        </row>
        <row r="1001">
          <cell r="A1001">
            <v>3133093728821</v>
          </cell>
          <cell r="B1001" t="str">
            <v>POUF CARRE VERT</v>
          </cell>
          <cell r="C1001">
            <v>327</v>
          </cell>
          <cell r="D1001">
            <v>8938</v>
          </cell>
          <cell r="E1001">
            <v>0.16</v>
          </cell>
          <cell r="F1001">
            <v>10368</v>
          </cell>
          <cell r="G1001" t="str">
            <v>NATHAN</v>
          </cell>
        </row>
        <row r="1002">
          <cell r="A1002">
            <v>3133093728838</v>
          </cell>
          <cell r="B1002" t="str">
            <v>BANQUETTE ORANGE</v>
          </cell>
          <cell r="C1002">
            <v>327</v>
          </cell>
          <cell r="D1002">
            <v>25447</v>
          </cell>
          <cell r="E1002">
            <v>0.16</v>
          </cell>
          <cell r="F1002">
            <v>29519</v>
          </cell>
          <cell r="G1002" t="str">
            <v>NATHAN</v>
          </cell>
        </row>
        <row r="1003">
          <cell r="A1003">
            <v>3133093728845</v>
          </cell>
          <cell r="B1003" t="str">
            <v>BANQUETTE VERTE</v>
          </cell>
          <cell r="C1003">
            <v>327</v>
          </cell>
          <cell r="D1003">
            <v>25447</v>
          </cell>
          <cell r="E1003">
            <v>0.16</v>
          </cell>
          <cell r="F1003">
            <v>29519</v>
          </cell>
          <cell r="G1003" t="str">
            <v>NATHAN</v>
          </cell>
        </row>
        <row r="1004">
          <cell r="A1004">
            <v>3133093728852</v>
          </cell>
          <cell r="B1004" t="str">
            <v>POUF CARRE ORANGE</v>
          </cell>
          <cell r="C1004">
            <v>327</v>
          </cell>
          <cell r="D1004">
            <v>8938</v>
          </cell>
          <cell r="E1004">
            <v>0.16</v>
          </cell>
          <cell r="F1004">
            <v>10368</v>
          </cell>
          <cell r="G1004" t="str">
            <v>NATHAN</v>
          </cell>
        </row>
        <row r="1005">
          <cell r="A1005">
            <v>3133093729064</v>
          </cell>
          <cell r="B1005" t="str">
            <v>POUF QUART DE CERCLE ORANGE</v>
          </cell>
          <cell r="C1005">
            <v>327</v>
          </cell>
          <cell r="D1005">
            <v>16261</v>
          </cell>
          <cell r="E1005">
            <v>0.16</v>
          </cell>
          <cell r="F1005">
            <v>18863</v>
          </cell>
          <cell r="G1005" t="str">
            <v>NATHAN</v>
          </cell>
        </row>
        <row r="1006">
          <cell r="A1006">
            <v>3133093729071</v>
          </cell>
          <cell r="B1006" t="str">
            <v>POUF QUART DE CERCLE VERT</v>
          </cell>
          <cell r="C1006">
            <v>327</v>
          </cell>
          <cell r="D1006">
            <v>16261</v>
          </cell>
          <cell r="E1006">
            <v>0.16</v>
          </cell>
          <cell r="F1006">
            <v>18863</v>
          </cell>
          <cell r="G1006" t="str">
            <v>NATHAN</v>
          </cell>
        </row>
        <row r="1007">
          <cell r="A1007">
            <v>3133093729088</v>
          </cell>
          <cell r="B1007" t="str">
            <v>CHAUFFEUSE ORANGE</v>
          </cell>
          <cell r="C1007">
            <v>327</v>
          </cell>
          <cell r="D1007">
            <v>12277</v>
          </cell>
          <cell r="E1007">
            <v>0</v>
          </cell>
          <cell r="F1007">
            <v>12277</v>
          </cell>
          <cell r="G1007" t="str">
            <v>NATHAN</v>
          </cell>
        </row>
        <row r="1008">
          <cell r="A1008">
            <v>3133093729125</v>
          </cell>
          <cell r="B1008" t="str">
            <v>CHAUFFEUSE VERTE</v>
          </cell>
          <cell r="C1008">
            <v>327</v>
          </cell>
          <cell r="D1008">
            <v>12277</v>
          </cell>
          <cell r="E1008">
            <v>0.16</v>
          </cell>
          <cell r="F1008">
            <v>14241</v>
          </cell>
          <cell r="G1008" t="str">
            <v>NATHAN</v>
          </cell>
        </row>
        <row r="1009">
          <cell r="A1009">
            <v>3133093723192</v>
          </cell>
          <cell r="B1009" t="str">
            <v>GRANDE BIBLIO BIFACE BOULEAU</v>
          </cell>
          <cell r="C1009">
            <v>329</v>
          </cell>
          <cell r="D1009">
            <v>61818</v>
          </cell>
          <cell r="E1009">
            <v>0.16</v>
          </cell>
          <cell r="F1009">
            <v>71709</v>
          </cell>
          <cell r="G1009" t="str">
            <v>NATHAN</v>
          </cell>
        </row>
        <row r="1010">
          <cell r="A1010">
            <v>3133093723994</v>
          </cell>
          <cell r="B1010" t="str">
            <v>BIBLIOT.BIFACE A DOS EN FIL</v>
          </cell>
          <cell r="C1010">
            <v>329</v>
          </cell>
          <cell r="D1010">
            <v>61818</v>
          </cell>
          <cell r="E1010">
            <v>0.16</v>
          </cell>
          <cell r="F1010">
            <v>71709</v>
          </cell>
          <cell r="G1010" t="str">
            <v>NATHAN</v>
          </cell>
        </row>
        <row r="1011">
          <cell r="A1011">
            <v>3133093724656</v>
          </cell>
          <cell r="B1011" t="str">
            <v>TOUR A LIVRES - HETRE</v>
          </cell>
          <cell r="C1011">
            <v>329</v>
          </cell>
          <cell r="D1011">
            <v>56605</v>
          </cell>
          <cell r="E1011">
            <v>0.16</v>
          </cell>
          <cell r="F1011">
            <v>65662</v>
          </cell>
          <cell r="G1011" t="str">
            <v>NATHAN</v>
          </cell>
        </row>
        <row r="1012">
          <cell r="A1012">
            <v>3133093725530</v>
          </cell>
          <cell r="B1012" t="str">
            <v>TOUR A LIVRES BOULEAU</v>
          </cell>
          <cell r="C1012">
            <v>329</v>
          </cell>
          <cell r="D1012">
            <v>56605</v>
          </cell>
          <cell r="E1012">
            <v>0.16</v>
          </cell>
          <cell r="F1012">
            <v>65662</v>
          </cell>
          <cell r="G1012" t="str">
            <v>NATHAN</v>
          </cell>
        </row>
        <row r="1013">
          <cell r="A1013">
            <v>3133093724502</v>
          </cell>
          <cell r="B1013" t="str">
            <v>MAXI BIBLIOTH.BIFACE-HÊTRE</v>
          </cell>
          <cell r="C1013">
            <v>330</v>
          </cell>
          <cell r="D1013">
            <v>71377</v>
          </cell>
          <cell r="E1013">
            <v>0.16</v>
          </cell>
          <cell r="F1013">
            <v>82797</v>
          </cell>
          <cell r="G1013" t="str">
            <v>NATHAN</v>
          </cell>
        </row>
        <row r="1014">
          <cell r="A1014">
            <v>3133093724519</v>
          </cell>
          <cell r="B1014" t="str">
            <v>PTE BIBLIOTH. BIFACE - HÊTRE</v>
          </cell>
          <cell r="C1014">
            <v>330</v>
          </cell>
          <cell r="D1014">
            <v>45309</v>
          </cell>
          <cell r="E1014">
            <v>0.16</v>
          </cell>
          <cell r="F1014">
            <v>52558</v>
          </cell>
          <cell r="G1014" t="str">
            <v>NATHAN</v>
          </cell>
        </row>
        <row r="1015">
          <cell r="A1015">
            <v>3133093725431</v>
          </cell>
          <cell r="B1015" t="str">
            <v>MAXI BILBIOT. BIFACE BOULEAU</v>
          </cell>
          <cell r="C1015">
            <v>330</v>
          </cell>
          <cell r="D1015">
            <v>71377</v>
          </cell>
          <cell r="E1015">
            <v>0.16</v>
          </cell>
          <cell r="F1015">
            <v>82797</v>
          </cell>
          <cell r="G1015" t="str">
            <v>NATHAN</v>
          </cell>
        </row>
        <row r="1016">
          <cell r="A1016">
            <v>3133093725462</v>
          </cell>
          <cell r="B1016" t="str">
            <v>PTE BIBLIOT. BIFACE BOULEAU</v>
          </cell>
          <cell r="C1016">
            <v>330</v>
          </cell>
          <cell r="D1016">
            <v>45309</v>
          </cell>
          <cell r="E1016">
            <v>0.16</v>
          </cell>
          <cell r="F1016">
            <v>52558</v>
          </cell>
          <cell r="G1016" t="str">
            <v>NATHAN</v>
          </cell>
        </row>
        <row r="1017">
          <cell r="A1017">
            <v>3133093724540</v>
          </cell>
          <cell r="B1017" t="str">
            <v>MAXI PRÉSENTOIR - HÊTRE</v>
          </cell>
          <cell r="C1017">
            <v>331</v>
          </cell>
          <cell r="D1017">
            <v>33640</v>
          </cell>
          <cell r="E1017">
            <v>0.16</v>
          </cell>
          <cell r="F1017">
            <v>39022</v>
          </cell>
          <cell r="G1017" t="str">
            <v>NATHAN</v>
          </cell>
        </row>
        <row r="1018">
          <cell r="A1018">
            <v>3133093724557</v>
          </cell>
          <cell r="B1018" t="str">
            <v>PETIT PRÉSENTOIR - HÊTRE</v>
          </cell>
          <cell r="C1018">
            <v>331</v>
          </cell>
          <cell r="D1018">
            <v>20979</v>
          </cell>
          <cell r="E1018">
            <v>0.16</v>
          </cell>
          <cell r="F1018">
            <v>24336</v>
          </cell>
          <cell r="G1018" t="str">
            <v>NATHAN</v>
          </cell>
        </row>
        <row r="1019">
          <cell r="A1019">
            <v>3133093725448</v>
          </cell>
          <cell r="B1019" t="str">
            <v>MAXI PRESENTOIR - BOULEAU</v>
          </cell>
          <cell r="C1019">
            <v>331</v>
          </cell>
          <cell r="D1019">
            <v>33640</v>
          </cell>
          <cell r="E1019">
            <v>0.16</v>
          </cell>
          <cell r="F1019">
            <v>39022</v>
          </cell>
          <cell r="G1019" t="str">
            <v>NATHAN</v>
          </cell>
        </row>
        <row r="1020">
          <cell r="A1020">
            <v>3133093725479</v>
          </cell>
          <cell r="B1020" t="str">
            <v>PETIT PRÉSENTOIR - BOULEAU</v>
          </cell>
          <cell r="C1020">
            <v>331</v>
          </cell>
          <cell r="D1020">
            <v>20979</v>
          </cell>
          <cell r="E1020">
            <v>0.16</v>
          </cell>
          <cell r="F1020">
            <v>24336</v>
          </cell>
          <cell r="G1020" t="str">
            <v>NATHAN</v>
          </cell>
        </row>
        <row r="1021">
          <cell r="A1021">
            <v>3133093727763</v>
          </cell>
          <cell r="B1021" t="str">
            <v>BIBLIOT. MURALE HORIZONTALE</v>
          </cell>
          <cell r="C1021">
            <v>331</v>
          </cell>
          <cell r="D1021">
            <v>11892</v>
          </cell>
          <cell r="E1021">
            <v>0.16</v>
          </cell>
          <cell r="F1021">
            <v>13795</v>
          </cell>
          <cell r="G1021" t="str">
            <v>NATHAN</v>
          </cell>
        </row>
        <row r="1022">
          <cell r="A1022">
            <v>3133093728074</v>
          </cell>
          <cell r="B1022" t="str">
            <v>BIBLIOTHEQUE MURALE VERTICALE</v>
          </cell>
          <cell r="C1022">
            <v>331</v>
          </cell>
          <cell r="D1022">
            <v>11892</v>
          </cell>
          <cell r="E1022">
            <v>0.16</v>
          </cell>
          <cell r="F1022">
            <v>13795</v>
          </cell>
          <cell r="G1022" t="str">
            <v>NATHAN</v>
          </cell>
        </row>
        <row r="1023">
          <cell r="A1023">
            <v>3133093721594</v>
          </cell>
          <cell r="B1023" t="str">
            <v>BACS À LIVRES PRÉSENTOIR A ROULETTES- 3 COMPARTIMENTS - TEINTE HÊTRE</v>
          </cell>
          <cell r="C1023">
            <v>333</v>
          </cell>
          <cell r="D1023">
            <v>20234</v>
          </cell>
          <cell r="E1023">
            <v>0.16</v>
          </cell>
          <cell r="F1023">
            <v>23471</v>
          </cell>
          <cell r="G1023" t="str">
            <v>NATHAN</v>
          </cell>
        </row>
        <row r="1024">
          <cell r="A1024">
            <v>3133093721600</v>
          </cell>
          <cell r="B1024" t="str">
            <v>BACS À LIVRES PRÉSENTOIR  A ROULETTES- 3 COMPARTIMENTS - TEINTE BOULEAU</v>
          </cell>
          <cell r="C1024">
            <v>333</v>
          </cell>
          <cell r="D1024">
            <v>20234</v>
          </cell>
          <cell r="E1024">
            <v>0.16</v>
          </cell>
          <cell r="F1024">
            <v>23471</v>
          </cell>
          <cell r="G1024" t="str">
            <v>NATHAN</v>
          </cell>
        </row>
        <row r="1025">
          <cell r="A1025">
            <v>3133093721617</v>
          </cell>
          <cell r="B1025" t="str">
            <v>BACS À LIVRES PRÉSENTOIR  A ROULETTES- 9 COMPARTIMENTS - TEINTE HÊTRE</v>
          </cell>
          <cell r="C1025">
            <v>333</v>
          </cell>
          <cell r="D1025">
            <v>25447</v>
          </cell>
          <cell r="E1025">
            <v>0.16</v>
          </cell>
          <cell r="F1025">
            <v>29519</v>
          </cell>
          <cell r="G1025" t="str">
            <v>NATHAN</v>
          </cell>
        </row>
        <row r="1026">
          <cell r="A1026">
            <v>3133093721624</v>
          </cell>
          <cell r="B1026" t="str">
            <v>BACS À LIVRES PRÉSENTOIR  A ROULETTES- 9 COMPARTIMENTS - TEINTE BOULEAU</v>
          </cell>
          <cell r="C1026">
            <v>333</v>
          </cell>
          <cell r="D1026">
            <v>25447</v>
          </cell>
          <cell r="E1026">
            <v>0.16</v>
          </cell>
          <cell r="F1026">
            <v>29519</v>
          </cell>
          <cell r="G1026" t="str">
            <v>NATHAN</v>
          </cell>
        </row>
        <row r="1027">
          <cell r="A1027">
            <v>3133093721631</v>
          </cell>
          <cell r="B1027" t="str">
            <v>BACS À LIVRES PRÉSENTOIR  A ROULETTES- 6 COMPARTIMENTS - TEINTE BOULEAU</v>
          </cell>
          <cell r="C1027">
            <v>333</v>
          </cell>
          <cell r="D1027">
            <v>23275</v>
          </cell>
          <cell r="E1027">
            <v>0.16</v>
          </cell>
          <cell r="F1027">
            <v>26999</v>
          </cell>
          <cell r="G1027" t="str">
            <v>NATHAN</v>
          </cell>
        </row>
        <row r="1028">
          <cell r="A1028">
            <v>3133093721648</v>
          </cell>
          <cell r="B1028" t="str">
            <v>BACS À LIVRES PRÉSENTOIR  A ROULETTES- 6 COMPARTIMENTS - TEINTE HÊTRE</v>
          </cell>
          <cell r="C1028">
            <v>333</v>
          </cell>
          <cell r="D1028">
            <v>23275</v>
          </cell>
          <cell r="E1028">
            <v>0.16</v>
          </cell>
          <cell r="F1028">
            <v>26999</v>
          </cell>
          <cell r="G1028" t="str">
            <v>NATHAN</v>
          </cell>
        </row>
        <row r="1029">
          <cell r="A1029">
            <v>3133093721556</v>
          </cell>
          <cell r="B1029" t="str">
            <v>BACS À LIVRES 2 CASES HAUT -TEINTE HÊTRE</v>
          </cell>
          <cell r="C1029">
            <v>334</v>
          </cell>
          <cell r="D1029">
            <v>23399</v>
          </cell>
          <cell r="E1029">
            <v>0.16</v>
          </cell>
          <cell r="F1029">
            <v>27143</v>
          </cell>
          <cell r="G1029" t="str">
            <v>NATHAN</v>
          </cell>
        </row>
        <row r="1030">
          <cell r="A1030">
            <v>3133093721563</v>
          </cell>
          <cell r="B1030" t="str">
            <v>BACS À LIVRES 2 CASES HAUT -TEINTE BOULEAU</v>
          </cell>
          <cell r="C1030">
            <v>334</v>
          </cell>
          <cell r="D1030">
            <v>23399</v>
          </cell>
          <cell r="E1030">
            <v>0.16</v>
          </cell>
          <cell r="F1030">
            <v>27143</v>
          </cell>
          <cell r="G1030" t="str">
            <v>NATHAN</v>
          </cell>
        </row>
        <row r="1031">
          <cell r="A1031">
            <v>3133093721570</v>
          </cell>
          <cell r="B1031" t="str">
            <v>BACS À LIVRES 2 CASES BAS À ROULETTES -TEINTE HÊTRE</v>
          </cell>
          <cell r="C1031">
            <v>334</v>
          </cell>
          <cell r="D1031">
            <v>18620</v>
          </cell>
          <cell r="E1031">
            <v>0.16</v>
          </cell>
          <cell r="F1031">
            <v>21599</v>
          </cell>
          <cell r="G1031" t="str">
            <v>NATHAN</v>
          </cell>
        </row>
        <row r="1032">
          <cell r="A1032">
            <v>3133093721587</v>
          </cell>
          <cell r="B1032" t="str">
            <v>BACS À LIVRES 2 CASES BAS À ROULETTES -TEINTE BOULEAU</v>
          </cell>
          <cell r="C1032">
            <v>334</v>
          </cell>
          <cell r="D1032">
            <v>18620</v>
          </cell>
          <cell r="E1032">
            <v>0.16</v>
          </cell>
          <cell r="F1032">
            <v>21599</v>
          </cell>
          <cell r="G1032" t="str">
            <v>NATHAN</v>
          </cell>
        </row>
        <row r="1033">
          <cell r="A1033">
            <v>3133093721662</v>
          </cell>
          <cell r="B1033" t="str">
            <v>EV BACS À LIVRES 2 CASES HAUT + BACS A LIVRES 2 CASES BAS A ROULETTES -TEINTE BOULEAU</v>
          </cell>
          <cell r="C1033">
            <v>334</v>
          </cell>
          <cell r="D1033">
            <v>36992</v>
          </cell>
          <cell r="E1033">
            <v>0.16</v>
          </cell>
          <cell r="F1033">
            <v>42911</v>
          </cell>
          <cell r="G1033" t="str">
            <v>NATHAN</v>
          </cell>
        </row>
        <row r="1034">
          <cell r="A1034">
            <v>3133093721679</v>
          </cell>
          <cell r="B1034" t="str">
            <v>EV BACS À LIVRES 2 CASES HAUT + BACS A LIVRES 2 CASES BAS A ROULETTES -TEINTE HÊTRE</v>
          </cell>
          <cell r="C1034">
            <v>334</v>
          </cell>
          <cell r="D1034">
            <v>36992</v>
          </cell>
          <cell r="E1034">
            <v>0.16</v>
          </cell>
          <cell r="F1034">
            <v>42911</v>
          </cell>
          <cell r="G1034" t="str">
            <v>NATHAN</v>
          </cell>
        </row>
        <row r="1035">
          <cell r="A1035">
            <v>3133093724564</v>
          </cell>
          <cell r="B1035" t="str">
            <v>BAC A LIVRES 1 CASE A ROULETTES - HETRE</v>
          </cell>
          <cell r="C1035">
            <v>334</v>
          </cell>
          <cell r="D1035">
            <v>10613</v>
          </cell>
          <cell r="E1035">
            <v>0.16</v>
          </cell>
          <cell r="F1035">
            <v>12311</v>
          </cell>
          <cell r="G1035" t="str">
            <v>NATHAN</v>
          </cell>
        </row>
        <row r="1036">
          <cell r="A1036">
            <v>3133093724571</v>
          </cell>
          <cell r="B1036" t="str">
            <v>BAC A LIVRES 1 CASE A ROULETTES - HETRE- LOT DE 3</v>
          </cell>
          <cell r="C1036">
            <v>334</v>
          </cell>
          <cell r="D1036">
            <v>29668</v>
          </cell>
          <cell r="E1036">
            <v>0.16</v>
          </cell>
          <cell r="F1036">
            <v>34415</v>
          </cell>
          <cell r="G1036" t="str">
            <v>NATHAN</v>
          </cell>
        </row>
        <row r="1037">
          <cell r="A1037">
            <v>3133093724601</v>
          </cell>
          <cell r="B1037" t="str">
            <v>BAC A LIVRES 3 CASES HAUT - HETRE</v>
          </cell>
          <cell r="C1037">
            <v>334</v>
          </cell>
          <cell r="D1037">
            <v>26440</v>
          </cell>
          <cell r="E1037">
            <v>0.16</v>
          </cell>
          <cell r="F1037">
            <v>30670</v>
          </cell>
          <cell r="G1037" t="str">
            <v>NATHAN</v>
          </cell>
        </row>
        <row r="1038">
          <cell r="A1038">
            <v>3133093724687</v>
          </cell>
          <cell r="B1038" t="str">
            <v>EV BAC A LIVRES 3 CASES HAUT &amp; 3 BACS A LIVRES 1 CASE A ROULETTES- HETRE</v>
          </cell>
          <cell r="C1038">
            <v>334</v>
          </cell>
          <cell r="D1038">
            <v>49405</v>
          </cell>
          <cell r="E1038">
            <v>0.16</v>
          </cell>
          <cell r="F1038">
            <v>57310</v>
          </cell>
          <cell r="G1038" t="str">
            <v>NATHAN</v>
          </cell>
        </row>
        <row r="1039">
          <cell r="A1039">
            <v>3133093725547</v>
          </cell>
          <cell r="B1039" t="str">
            <v>EV BAC A LIVRES 1 CASE A ROULETTES - BOULEAU- LOT DE 3</v>
          </cell>
          <cell r="C1039">
            <v>334</v>
          </cell>
          <cell r="D1039">
            <v>29668</v>
          </cell>
          <cell r="E1039">
            <v>0.16</v>
          </cell>
          <cell r="F1039">
            <v>34415</v>
          </cell>
          <cell r="G1039" t="str">
            <v>NATHAN</v>
          </cell>
        </row>
        <row r="1040">
          <cell r="A1040">
            <v>3133093725554</v>
          </cell>
          <cell r="B1040" t="str">
            <v>BAC A LIVRES 1 CASE A ROULETTES- BOULEAU</v>
          </cell>
          <cell r="C1040">
            <v>334</v>
          </cell>
          <cell r="D1040">
            <v>10613</v>
          </cell>
          <cell r="E1040">
            <v>0.16</v>
          </cell>
          <cell r="F1040">
            <v>12311</v>
          </cell>
          <cell r="G1040" t="str">
            <v>NATHAN</v>
          </cell>
        </row>
        <row r="1041">
          <cell r="A1041">
            <v>3133093725561</v>
          </cell>
          <cell r="B1041" t="str">
            <v>BAC A  LIVRES 3 CASES HAUT - BOULEAU</v>
          </cell>
          <cell r="C1041">
            <v>334</v>
          </cell>
          <cell r="D1041">
            <v>26440</v>
          </cell>
          <cell r="E1041">
            <v>0.16</v>
          </cell>
          <cell r="F1041">
            <v>30670</v>
          </cell>
          <cell r="G1041" t="str">
            <v>NATHAN</v>
          </cell>
        </row>
        <row r="1042">
          <cell r="A1042">
            <v>3133093725813</v>
          </cell>
          <cell r="B1042" t="str">
            <v>EV 1 BAC À LIVRES 3 CASES HAUT_x000D_+_x000D_1 LOT DE 3 BACS À LIVRES 1 CASE - BOULEAU</v>
          </cell>
          <cell r="C1042">
            <v>334</v>
          </cell>
          <cell r="D1042">
            <v>49405</v>
          </cell>
          <cell r="E1042">
            <v>0.16</v>
          </cell>
          <cell r="F1042">
            <v>57310</v>
          </cell>
          <cell r="G1042" t="str">
            <v>NATHAN</v>
          </cell>
        </row>
        <row r="1043">
          <cell r="A1043">
            <v>3133093722157</v>
          </cell>
          <cell r="B1043" t="str">
            <v>EV ILOT LECTURE BOULEAU - BLEU</v>
          </cell>
          <cell r="C1043">
            <v>335</v>
          </cell>
          <cell r="D1043">
            <v>66411</v>
          </cell>
          <cell r="E1043">
            <v>0.16</v>
          </cell>
          <cell r="F1043">
            <v>77037</v>
          </cell>
          <cell r="G1043" t="str">
            <v>NATHAN</v>
          </cell>
        </row>
        <row r="1044">
          <cell r="A1044">
            <v>3133093724588</v>
          </cell>
          <cell r="B1044" t="str">
            <v>BAC A LIVRES 4 CASES BAS A ROULETTES-HETRE</v>
          </cell>
          <cell r="C1044">
            <v>335</v>
          </cell>
          <cell r="D1044">
            <v>21475</v>
          </cell>
          <cell r="E1044">
            <v>0.16</v>
          </cell>
          <cell r="F1044">
            <v>24911</v>
          </cell>
          <cell r="G1044" t="str">
            <v>NATHAN</v>
          </cell>
        </row>
        <row r="1045">
          <cell r="A1045">
            <v>3133093724595</v>
          </cell>
          <cell r="B1045" t="str">
            <v>BAC A LIVRES 4 CASES HAUT-HETRE</v>
          </cell>
          <cell r="C1045">
            <v>335</v>
          </cell>
          <cell r="D1045">
            <v>27185</v>
          </cell>
          <cell r="E1045">
            <v>0.16</v>
          </cell>
          <cell r="F1045">
            <v>31535</v>
          </cell>
          <cell r="G1045" t="str">
            <v>NATHAN</v>
          </cell>
        </row>
        <row r="1046">
          <cell r="A1046">
            <v>3133093724670</v>
          </cell>
          <cell r="B1046" t="str">
            <v>EV 1 BAC À LIVRES 4 CASES HAUT_x000D_+ 1 BAC À LIVRES 4 CASES BAS A ROULETTES- HETRE</v>
          </cell>
          <cell r="C1046">
            <v>335</v>
          </cell>
          <cell r="D1046">
            <v>42826</v>
          </cell>
          <cell r="E1046">
            <v>0.16</v>
          </cell>
          <cell r="F1046">
            <v>49678</v>
          </cell>
          <cell r="G1046" t="str">
            <v>NATHAN</v>
          </cell>
        </row>
        <row r="1047">
          <cell r="A1047">
            <v>3133093724700</v>
          </cell>
          <cell r="B1047" t="str">
            <v>EV ILOT LECTURE HETRE  - JAUNE</v>
          </cell>
          <cell r="C1047">
            <v>335</v>
          </cell>
          <cell r="D1047">
            <v>66411</v>
          </cell>
          <cell r="E1047">
            <v>0.16</v>
          </cell>
          <cell r="F1047">
            <v>77037</v>
          </cell>
          <cell r="G1047" t="str">
            <v>NATHAN</v>
          </cell>
        </row>
        <row r="1048">
          <cell r="A1048">
            <v>3133093725578</v>
          </cell>
          <cell r="B1048" t="str">
            <v>BAC A L. 4 CASES HAUT BOULEAU</v>
          </cell>
          <cell r="C1048">
            <v>335</v>
          </cell>
          <cell r="D1048">
            <v>27185</v>
          </cell>
          <cell r="E1048">
            <v>0.16</v>
          </cell>
          <cell r="F1048">
            <v>31535</v>
          </cell>
          <cell r="G1048" t="str">
            <v>NATHAN</v>
          </cell>
        </row>
        <row r="1049">
          <cell r="A1049">
            <v>3133093725585</v>
          </cell>
          <cell r="B1049" t="str">
            <v>BAC A L. 4 CASES BAS A ROULETTES BOULEAU</v>
          </cell>
          <cell r="C1049">
            <v>335</v>
          </cell>
          <cell r="D1049">
            <v>21475</v>
          </cell>
          <cell r="E1049">
            <v>0.16</v>
          </cell>
          <cell r="F1049">
            <v>24911</v>
          </cell>
          <cell r="G1049" t="str">
            <v>NATHAN</v>
          </cell>
        </row>
        <row r="1050">
          <cell r="A1050">
            <v>3133093725592</v>
          </cell>
          <cell r="B1050" t="str">
            <v>EV 1 BAC À LIVRES 4 CASES HAUT_x000D_+ 1 BAC À LIVRES 4 CASES BAS A ROULETTES- BOULEAU</v>
          </cell>
          <cell r="C1050">
            <v>335</v>
          </cell>
          <cell r="D1050">
            <v>42826</v>
          </cell>
          <cell r="E1050">
            <v>0.16</v>
          </cell>
          <cell r="F1050">
            <v>49678</v>
          </cell>
          <cell r="G1050" t="str">
            <v>NATHAN</v>
          </cell>
        </row>
        <row r="1051">
          <cell r="A1051">
            <v>3133093724182</v>
          </cell>
          <cell r="B1051" t="str">
            <v>PANNEAU MURAL PEINTURE</v>
          </cell>
          <cell r="C1051">
            <v>336</v>
          </cell>
          <cell r="D1051">
            <v>38854</v>
          </cell>
          <cell r="E1051">
            <v>0.16</v>
          </cell>
          <cell r="F1051">
            <v>45071</v>
          </cell>
          <cell r="G1051" t="str">
            <v>NATHAN</v>
          </cell>
        </row>
        <row r="1052">
          <cell r="A1052">
            <v>3133093711656</v>
          </cell>
          <cell r="B1052" t="str">
            <v>EV CHEVALET COMPACT
+ 6 BACS PLATS
+ 3 BACS PROFONDS</v>
          </cell>
          <cell r="C1052">
            <v>337</v>
          </cell>
          <cell r="D1052">
            <v>61446</v>
          </cell>
          <cell r="E1052">
            <v>0.16</v>
          </cell>
          <cell r="F1052">
            <v>71277</v>
          </cell>
          <cell r="G1052" t="str">
            <v>NATHAN</v>
          </cell>
        </row>
        <row r="1053">
          <cell r="A1053">
            <v>3133093724311</v>
          </cell>
          <cell r="B1053" t="str">
            <v>CHEVALET COMPACT</v>
          </cell>
          <cell r="C1053">
            <v>337</v>
          </cell>
          <cell r="D1053">
            <v>58839</v>
          </cell>
          <cell r="E1053">
            <v>0.16</v>
          </cell>
          <cell r="F1053">
            <v>68253</v>
          </cell>
          <cell r="G1053" t="str">
            <v>NATHAN</v>
          </cell>
        </row>
        <row r="1054">
          <cell r="A1054" t="str">
            <v>3133093729354</v>
          </cell>
          <cell r="B1054" t="str">
            <v>Chevalet flexible solo</v>
          </cell>
          <cell r="D1054">
            <v>27185</v>
          </cell>
          <cell r="E1054">
            <v>0.16</v>
          </cell>
          <cell r="F1054">
            <v>31535</v>
          </cell>
          <cell r="G1054" t="str">
            <v>NATHAN</v>
          </cell>
        </row>
        <row r="1055">
          <cell r="A1055" t="str">
            <v>3133093729361</v>
          </cell>
          <cell r="B1055" t="str">
            <v>Chevalet flexible duo</v>
          </cell>
          <cell r="D1055">
            <v>46550</v>
          </cell>
          <cell r="E1055">
            <v>0.16</v>
          </cell>
          <cell r="F1055">
            <v>53998</v>
          </cell>
          <cell r="G1055" t="str">
            <v>NATHAN</v>
          </cell>
        </row>
        <row r="1056">
          <cell r="A1056" t="str">
            <v>3133093729415</v>
          </cell>
          <cell r="B1056" t="str">
            <v>EV Chevalet flex solo+duo</v>
          </cell>
          <cell r="D1056">
            <v>65791</v>
          </cell>
          <cell r="E1056">
            <v>0.16</v>
          </cell>
          <cell r="F1056">
            <v>76318</v>
          </cell>
          <cell r="G1056" t="str">
            <v>NATHAN</v>
          </cell>
        </row>
        <row r="1057">
          <cell r="A1057" t="str">
            <v>3133093729422</v>
          </cell>
          <cell r="B1057" t="str">
            <v>EV Chevalet flexible duo x2</v>
          </cell>
          <cell r="D1057">
            <v>83169</v>
          </cell>
          <cell r="E1057">
            <v>0.16</v>
          </cell>
          <cell r="F1057">
            <v>96476</v>
          </cell>
          <cell r="G1057" t="str">
            <v>NATHAN</v>
          </cell>
        </row>
        <row r="1058">
          <cell r="A1058" t="str">
            <v>3133093729439</v>
          </cell>
          <cell r="B1058" t="str">
            <v>EV Chevalet flexible solo x2</v>
          </cell>
          <cell r="D1058">
            <v>48412</v>
          </cell>
          <cell r="E1058">
            <v>0.16</v>
          </cell>
          <cell r="F1058">
            <v>56158</v>
          </cell>
          <cell r="G1058" t="str">
            <v>NATHAN</v>
          </cell>
        </row>
        <row r="1059">
          <cell r="A1059">
            <v>3133093725769</v>
          </cell>
          <cell r="B1059" t="str">
            <v>CHEVALET MOBILE</v>
          </cell>
          <cell r="C1059">
            <v>336</v>
          </cell>
          <cell r="D1059">
            <v>76839</v>
          </cell>
          <cell r="E1059">
            <v>0.16</v>
          </cell>
          <cell r="F1059">
            <v>89133</v>
          </cell>
          <cell r="G1059" t="str">
            <v>NATHAN</v>
          </cell>
        </row>
        <row r="1060">
          <cell r="A1060">
            <v>3133093724175</v>
          </cell>
          <cell r="B1060" t="str">
            <v>CHEVALET COLLECTIF</v>
          </cell>
          <cell r="C1060">
            <v>338</v>
          </cell>
          <cell r="D1060">
            <v>64301</v>
          </cell>
          <cell r="E1060">
            <v>0.16</v>
          </cell>
          <cell r="F1060">
            <v>74589</v>
          </cell>
          <cell r="G1060" t="str">
            <v>NATHAN</v>
          </cell>
        </row>
        <row r="1061">
          <cell r="A1061">
            <v>3133093731388</v>
          </cell>
          <cell r="B1061" t="str">
            <v>CHEVALET DOUBLE</v>
          </cell>
          <cell r="C1061">
            <v>337</v>
          </cell>
          <cell r="D1061">
            <v>17875</v>
          </cell>
          <cell r="E1061">
            <v>0.16</v>
          </cell>
          <cell r="F1061">
            <v>20735</v>
          </cell>
          <cell r="G1061" t="str">
            <v>NATHAN</v>
          </cell>
        </row>
        <row r="1062">
          <cell r="A1062">
            <v>3133093725158</v>
          </cell>
          <cell r="B1062" t="str">
            <v>CHEVALET MURAL ET ADOSSABLE</v>
          </cell>
          <cell r="C1062">
            <v>338</v>
          </cell>
          <cell r="D1062">
            <v>34757</v>
          </cell>
          <cell r="E1062">
            <v>0.16</v>
          </cell>
          <cell r="F1062">
            <v>40318</v>
          </cell>
          <cell r="G1062" t="str">
            <v>NATHAN</v>
          </cell>
        </row>
        <row r="1063">
          <cell r="A1063">
            <v>3133093725196</v>
          </cell>
          <cell r="B1063" t="str">
            <v>EV ENSEMBLE 2 CHEVALETS MURAUX ET ADOSSABLES</v>
          </cell>
          <cell r="C1063">
            <v>338</v>
          </cell>
          <cell r="D1063">
            <v>60825</v>
          </cell>
          <cell r="E1063">
            <v>0.16</v>
          </cell>
          <cell r="F1063">
            <v>70557</v>
          </cell>
          <cell r="G1063" t="str">
            <v>NATHAN</v>
          </cell>
        </row>
        <row r="1064">
          <cell r="A1064">
            <v>3133093720078</v>
          </cell>
          <cell r="B1064" t="str">
            <v>BACS ROUGES POUR CHEVALETS</v>
          </cell>
          <cell r="C1064">
            <v>336</v>
          </cell>
          <cell r="D1064">
            <v>3985</v>
          </cell>
          <cell r="E1064">
            <v>0.16</v>
          </cell>
          <cell r="F1064">
            <v>4623</v>
          </cell>
          <cell r="G1064" t="str">
            <v>NATHAN</v>
          </cell>
        </row>
        <row r="1065">
          <cell r="A1065">
            <v>3133093720085</v>
          </cell>
          <cell r="B1065" t="str">
            <v>BACS VERTS POUR CHEVALETS</v>
          </cell>
          <cell r="C1065">
            <v>336</v>
          </cell>
          <cell r="D1065">
            <v>3985</v>
          </cell>
          <cell r="E1065">
            <v>0.16</v>
          </cell>
          <cell r="F1065">
            <v>4623</v>
          </cell>
          <cell r="G1065" t="str">
            <v>NATHAN</v>
          </cell>
        </row>
        <row r="1066">
          <cell r="A1066" t="str">
            <v>3133093451422</v>
          </cell>
          <cell r="B1066" t="str">
            <v>Pinces à papier - Lot de 10</v>
          </cell>
          <cell r="D1066">
            <v>1179</v>
          </cell>
          <cell r="E1066">
            <v>0.16</v>
          </cell>
          <cell r="F1066">
            <v>1368</v>
          </cell>
          <cell r="G1066" t="str">
            <v>NATHAN</v>
          </cell>
        </row>
        <row r="1067">
          <cell r="A1067">
            <v>3133093729026</v>
          </cell>
          <cell r="B1067" t="str">
            <v>MEUBLE A PEINTURE</v>
          </cell>
          <cell r="C1067">
            <v>337</v>
          </cell>
          <cell r="D1067">
            <v>33516</v>
          </cell>
          <cell r="E1067">
            <v>0.16</v>
          </cell>
          <cell r="F1067">
            <v>38879</v>
          </cell>
          <cell r="G1067" t="str">
            <v>NATHAN</v>
          </cell>
        </row>
        <row r="1068">
          <cell r="A1068">
            <v>3133093729101</v>
          </cell>
          <cell r="B1068" t="str">
            <v>SÈCHE DESSINS MOBILE</v>
          </cell>
          <cell r="C1068">
            <v>339</v>
          </cell>
          <cell r="D1068">
            <v>33144</v>
          </cell>
          <cell r="E1068">
            <v>0.16</v>
          </cell>
          <cell r="F1068">
            <v>38447</v>
          </cell>
          <cell r="G1068" t="str">
            <v>NATHAN</v>
          </cell>
        </row>
        <row r="1069">
          <cell r="A1069">
            <v>3133093729118</v>
          </cell>
          <cell r="B1069" t="str">
            <v>DESSERTE D'ACTIVITÉS</v>
          </cell>
          <cell r="C1069">
            <v>339</v>
          </cell>
          <cell r="D1069">
            <v>38730</v>
          </cell>
          <cell r="E1069">
            <v>0.16</v>
          </cell>
          <cell r="F1069">
            <v>44927</v>
          </cell>
          <cell r="G1069" t="str">
            <v>NATHAN</v>
          </cell>
        </row>
        <row r="1070">
          <cell r="A1070">
            <v>3133093723987</v>
          </cell>
          <cell r="B1070" t="str">
            <v>MEUBLE À PAPIERS À TIROIRS</v>
          </cell>
          <cell r="C1070">
            <v>340</v>
          </cell>
          <cell r="D1070">
            <v>75101</v>
          </cell>
          <cell r="E1070">
            <v>0.16</v>
          </cell>
          <cell r="F1070">
            <v>87117</v>
          </cell>
          <cell r="G1070" t="str">
            <v>NATHAN</v>
          </cell>
        </row>
        <row r="1071">
          <cell r="A1071">
            <v>3133093727374</v>
          </cell>
          <cell r="B1071" t="str">
            <v>SECHE-DESSINS</v>
          </cell>
          <cell r="C1071">
            <v>340</v>
          </cell>
          <cell r="D1071">
            <v>25447</v>
          </cell>
          <cell r="E1071">
            <v>0.16</v>
          </cell>
          <cell r="F1071">
            <v>29519</v>
          </cell>
          <cell r="G1071" t="str">
            <v>NATHAN</v>
          </cell>
        </row>
        <row r="1072">
          <cell r="A1072">
            <v>3133093912749</v>
          </cell>
          <cell r="B1072" t="str">
            <v>JEUX DE CONCENTRATION ET YOGA</v>
          </cell>
          <cell r="C1072">
            <v>344</v>
          </cell>
          <cell r="D1072">
            <v>5577</v>
          </cell>
          <cell r="E1072">
            <v>0.16</v>
          </cell>
          <cell r="F1072">
            <v>6469</v>
          </cell>
          <cell r="G1072" t="str">
            <v>NATHAN</v>
          </cell>
        </row>
        <row r="1073">
          <cell r="A1073">
            <v>3133091246808</v>
          </cell>
          <cell r="B1073" t="str">
            <v>LES ACTIVITES PHYSIQUES A L'ECOLE MATERNELLE</v>
          </cell>
          <cell r="C1073">
            <v>233</v>
          </cell>
          <cell r="D1073">
            <v>5634</v>
          </cell>
          <cell r="E1073">
            <v>0.16</v>
          </cell>
          <cell r="F1073">
            <v>6535</v>
          </cell>
          <cell r="G1073" t="str">
            <v>NATHAN</v>
          </cell>
        </row>
        <row r="1074">
          <cell r="A1074">
            <v>3133093120038</v>
          </cell>
          <cell r="B1074" t="str">
            <v>SACS LESTÉS</v>
          </cell>
          <cell r="C1074">
            <v>345</v>
          </cell>
          <cell r="D1074">
            <v>5822</v>
          </cell>
          <cell r="E1074">
            <v>0.16</v>
          </cell>
          <cell r="F1074">
            <v>6754</v>
          </cell>
          <cell r="G1074" t="str">
            <v>NATHAN</v>
          </cell>
        </row>
        <row r="1075">
          <cell r="A1075">
            <v>3133093804389</v>
          </cell>
          <cell r="B1075" t="str">
            <v>FOULARDS</v>
          </cell>
          <cell r="C1075">
            <v>345</v>
          </cell>
          <cell r="D1075">
            <v>4072</v>
          </cell>
          <cell r="E1075">
            <v>0.16</v>
          </cell>
          <cell r="F1075">
            <v>4724</v>
          </cell>
          <cell r="G1075" t="str">
            <v>NATHAN</v>
          </cell>
        </row>
        <row r="1076">
          <cell r="A1076">
            <v>3133093804532</v>
          </cell>
          <cell r="B1076" t="str">
            <v>BALLONS DE RYTHMIQUE</v>
          </cell>
          <cell r="C1076">
            <v>345</v>
          </cell>
          <cell r="D1076">
            <v>5996</v>
          </cell>
          <cell r="E1076">
            <v>0.16</v>
          </cell>
          <cell r="F1076">
            <v>6955</v>
          </cell>
          <cell r="G1076" t="str">
            <v>NATHAN</v>
          </cell>
        </row>
        <row r="1077">
          <cell r="A1077">
            <v>3133093804549</v>
          </cell>
          <cell r="B1077" t="str">
            <v>ANNEAUX SOUPLES - LOT DE 8</v>
          </cell>
          <cell r="C1077">
            <v>345</v>
          </cell>
          <cell r="D1077">
            <v>5785</v>
          </cell>
          <cell r="E1077">
            <v>0.16</v>
          </cell>
          <cell r="F1077">
            <v>6711</v>
          </cell>
          <cell r="G1077" t="str">
            <v>NATHAN</v>
          </cell>
        </row>
        <row r="1078">
          <cell r="A1078">
            <v>3133093714251</v>
          </cell>
          <cell r="B1078" t="str">
            <v>PLOTS</v>
          </cell>
          <cell r="C1078">
            <v>346</v>
          </cell>
          <cell r="D1078">
            <v>8813</v>
          </cell>
          <cell r="E1078">
            <v>0.16</v>
          </cell>
          <cell r="F1078">
            <v>10223</v>
          </cell>
          <cell r="G1078" t="str">
            <v>NATHAN</v>
          </cell>
        </row>
        <row r="1079">
          <cell r="A1079">
            <v>3133093730008</v>
          </cell>
          <cell r="B1079" t="str">
            <v>CERCEAUX PLATS - Ø 35 CM - LOT DE 4</v>
          </cell>
          <cell r="C1079">
            <v>346</v>
          </cell>
          <cell r="D1079">
            <v>2582</v>
          </cell>
          <cell r="E1079">
            <v>0.16</v>
          </cell>
          <cell r="F1079">
            <v>2995</v>
          </cell>
          <cell r="G1079" t="str">
            <v>NATHAN</v>
          </cell>
        </row>
        <row r="1080">
          <cell r="A1080">
            <v>3133093730015</v>
          </cell>
          <cell r="B1080" t="str">
            <v>CERCEAUX PLATS - Ø 50 CM - LOT DE 4</v>
          </cell>
          <cell r="C1080">
            <v>346</v>
          </cell>
          <cell r="D1080">
            <v>3178</v>
          </cell>
          <cell r="E1080">
            <v>0.16</v>
          </cell>
          <cell r="F1080">
            <v>3686</v>
          </cell>
          <cell r="G1080" t="str">
            <v>NATHAN</v>
          </cell>
        </row>
        <row r="1081">
          <cell r="A1081">
            <v>3133093730022</v>
          </cell>
          <cell r="B1081" t="str">
            <v>CERCEAUX PLATS - Ø 65 CM - LOT DE 4</v>
          </cell>
          <cell r="C1081">
            <v>346</v>
          </cell>
          <cell r="D1081">
            <v>4469</v>
          </cell>
          <cell r="E1081">
            <v>0.16</v>
          </cell>
          <cell r="F1081">
            <v>5184</v>
          </cell>
          <cell r="G1081" t="str">
            <v>NATHAN</v>
          </cell>
        </row>
        <row r="1082">
          <cell r="A1082">
            <v>3133093730039</v>
          </cell>
          <cell r="B1082" t="str">
            <v>EV CERCEAUX PLATS - Ø 35 CM - LOT DE 12</v>
          </cell>
          <cell r="C1082">
            <v>346</v>
          </cell>
          <cell r="D1082">
            <v>6889</v>
          </cell>
          <cell r="E1082">
            <v>0.16</v>
          </cell>
          <cell r="F1082">
            <v>7991</v>
          </cell>
          <cell r="G1082" t="str">
            <v>NATHAN</v>
          </cell>
        </row>
        <row r="1083">
          <cell r="A1083">
            <v>3133093730046</v>
          </cell>
          <cell r="B1083" t="str">
            <v>EV CERCEAUX PLATS - Ø 50 CM - LOT DE 12</v>
          </cell>
          <cell r="C1083">
            <v>346</v>
          </cell>
          <cell r="D1083">
            <v>8503</v>
          </cell>
          <cell r="E1083">
            <v>0.16</v>
          </cell>
          <cell r="F1083">
            <v>9863</v>
          </cell>
          <cell r="G1083" t="str">
            <v>NATHAN</v>
          </cell>
        </row>
        <row r="1084">
          <cell r="A1084">
            <v>3133093730053</v>
          </cell>
          <cell r="B1084" t="str">
            <v>EV CERCEAUX PLATS - Ø 65 CM - LOT DE 12</v>
          </cell>
          <cell r="C1084">
            <v>346</v>
          </cell>
          <cell r="D1084">
            <v>11979</v>
          </cell>
          <cell r="E1084">
            <v>0.16</v>
          </cell>
          <cell r="F1084">
            <v>13896</v>
          </cell>
          <cell r="G1084" t="str">
            <v>NATHAN</v>
          </cell>
        </row>
        <row r="1085">
          <cell r="A1085">
            <v>3133093730060</v>
          </cell>
          <cell r="B1085" t="str">
            <v>EV CERCEAUX PLATS - Ø 65 CM - LOT DE 24</v>
          </cell>
          <cell r="C1085">
            <v>346</v>
          </cell>
          <cell r="D1085">
            <v>22903</v>
          </cell>
          <cell r="E1085">
            <v>0.16</v>
          </cell>
          <cell r="F1085">
            <v>26567</v>
          </cell>
          <cell r="G1085" t="str">
            <v>NATHAN</v>
          </cell>
        </row>
        <row r="1086">
          <cell r="A1086">
            <v>3133093874290</v>
          </cell>
          <cell r="B1086" t="str">
            <v>BÂTONS DE GYMNASTIQUE - L 70 CM</v>
          </cell>
          <cell r="C1086">
            <v>346</v>
          </cell>
          <cell r="D1086">
            <v>2843</v>
          </cell>
          <cell r="E1086">
            <v>0.16</v>
          </cell>
          <cell r="F1086">
            <v>3298</v>
          </cell>
          <cell r="G1086" t="str">
            <v>NATHAN</v>
          </cell>
        </row>
        <row r="1087">
          <cell r="A1087">
            <v>3133093874306</v>
          </cell>
          <cell r="B1087" t="str">
            <v>BÂTONS DE GYMNASTIQUE -  L 1 M</v>
          </cell>
          <cell r="C1087">
            <v>346</v>
          </cell>
          <cell r="D1087">
            <v>3873</v>
          </cell>
          <cell r="E1087">
            <v>0.16</v>
          </cell>
          <cell r="F1087">
            <v>4493</v>
          </cell>
          <cell r="G1087" t="str">
            <v>NATHAN</v>
          </cell>
        </row>
        <row r="1088">
          <cell r="A1088">
            <v>3133093874313</v>
          </cell>
          <cell r="B1088" t="str">
            <v>BÂTONS DE GYMNASTIQUE - L 1,50 M</v>
          </cell>
          <cell r="C1088">
            <v>346</v>
          </cell>
          <cell r="D1088">
            <v>5561</v>
          </cell>
          <cell r="E1088">
            <v>0.16</v>
          </cell>
          <cell r="F1088">
            <v>6451</v>
          </cell>
          <cell r="G1088" t="str">
            <v>NATHAN</v>
          </cell>
        </row>
        <row r="1089">
          <cell r="A1089">
            <v>3133093732408</v>
          </cell>
          <cell r="B1089" t="str">
            <v>PINCES POUR CERCEAUX ET BÂTONS</v>
          </cell>
          <cell r="C1089">
            <v>346</v>
          </cell>
          <cell r="D1089">
            <v>1117</v>
          </cell>
          <cell r="E1089">
            <v>0.16</v>
          </cell>
          <cell r="F1089">
            <v>1296</v>
          </cell>
          <cell r="G1089" t="str">
            <v>NATHAN</v>
          </cell>
        </row>
        <row r="1090">
          <cell r="A1090">
            <v>3133093120281</v>
          </cell>
          <cell r="B1090" t="str">
            <v>PLANCHE À ROULETTES</v>
          </cell>
          <cell r="C1090">
            <v>347</v>
          </cell>
          <cell r="D1090">
            <v>3203</v>
          </cell>
          <cell r="E1090">
            <v>0.16</v>
          </cell>
          <cell r="F1090">
            <v>3715</v>
          </cell>
          <cell r="G1090" t="str">
            <v>NATHAN</v>
          </cell>
        </row>
        <row r="1091">
          <cell r="A1091">
            <v>3133093120304</v>
          </cell>
          <cell r="B1091" t="str">
            <v>EV PLANCHES A ROULETTES X3</v>
          </cell>
          <cell r="C1091">
            <v>347</v>
          </cell>
          <cell r="D1091">
            <v>8441</v>
          </cell>
          <cell r="E1091">
            <v>0.16</v>
          </cell>
          <cell r="F1091">
            <v>9792</v>
          </cell>
          <cell r="G1091" t="str">
            <v>NATHAN</v>
          </cell>
        </row>
        <row r="1092">
          <cell r="A1092">
            <v>3133093711649</v>
          </cell>
          <cell r="B1092" t="str">
            <v>DALLES DE MOTRICITE</v>
          </cell>
          <cell r="C1092">
            <v>347</v>
          </cell>
          <cell r="D1092">
            <v>5611</v>
          </cell>
          <cell r="E1092">
            <v>0.16</v>
          </cell>
          <cell r="F1092">
            <v>6509</v>
          </cell>
          <cell r="G1092" t="str">
            <v>NATHAN</v>
          </cell>
        </row>
        <row r="1093">
          <cell r="A1093">
            <v>3133093730800</v>
          </cell>
          <cell r="B1093" t="str">
            <v>PETIT TUNNEL</v>
          </cell>
          <cell r="C1093">
            <v>347</v>
          </cell>
          <cell r="D1093">
            <v>10551</v>
          </cell>
          <cell r="E1093">
            <v>0.16</v>
          </cell>
          <cell r="F1093">
            <v>12239</v>
          </cell>
          <cell r="G1093" t="str">
            <v>NATHAN</v>
          </cell>
        </row>
        <row r="1094">
          <cell r="A1094">
            <v>3133093730978</v>
          </cell>
          <cell r="B1094" t="str">
            <v>CÔNES MULTIFONCTIONS</v>
          </cell>
          <cell r="C1094">
            <v>347</v>
          </cell>
          <cell r="D1094">
            <v>3178</v>
          </cell>
          <cell r="E1094">
            <v>0.16</v>
          </cell>
          <cell r="F1094">
            <v>3686</v>
          </cell>
          <cell r="G1094" t="str">
            <v>NATHAN</v>
          </cell>
        </row>
        <row r="1095">
          <cell r="A1095">
            <v>3133093731937</v>
          </cell>
          <cell r="B1095" t="str">
            <v>BASCULO PONT</v>
          </cell>
          <cell r="C1095">
            <v>348</v>
          </cell>
          <cell r="D1095">
            <v>23213</v>
          </cell>
          <cell r="E1095">
            <v>0.16</v>
          </cell>
          <cell r="F1095">
            <v>26927</v>
          </cell>
          <cell r="G1095" t="str">
            <v>NATHAN</v>
          </cell>
        </row>
        <row r="1096">
          <cell r="A1096">
            <v>3133093731951</v>
          </cell>
          <cell r="B1096" t="str">
            <v>BI BASCULE</v>
          </cell>
          <cell r="C1096">
            <v>348</v>
          </cell>
          <cell r="D1096">
            <v>18123</v>
          </cell>
          <cell r="E1096">
            <v>0.16</v>
          </cell>
          <cell r="F1096">
            <v>21023</v>
          </cell>
          <cell r="G1096" t="str">
            <v>NATHAN</v>
          </cell>
        </row>
        <row r="1097">
          <cell r="A1097">
            <v>3133093874573</v>
          </cell>
          <cell r="B1097" t="str">
            <v>TAPIS DE RECEPTION</v>
          </cell>
          <cell r="C1097">
            <v>348</v>
          </cell>
          <cell r="D1097">
            <v>35875</v>
          </cell>
          <cell r="E1097">
            <v>0.16</v>
          </cell>
          <cell r="F1097">
            <v>41615</v>
          </cell>
          <cell r="G1097" t="str">
            <v>NATHAN</v>
          </cell>
        </row>
        <row r="1098">
          <cell r="A1098">
            <v>3133093874962</v>
          </cell>
          <cell r="B1098" t="str">
            <v>PT TAPIS RÉCEPTION VERT CLAIR</v>
          </cell>
          <cell r="C1098">
            <v>348</v>
          </cell>
          <cell r="D1098">
            <v>16758</v>
          </cell>
          <cell r="E1098">
            <v>0.16</v>
          </cell>
          <cell r="F1098">
            <v>19439</v>
          </cell>
          <cell r="G1098" t="str">
            <v>NATHAN</v>
          </cell>
        </row>
        <row r="1099">
          <cell r="A1099">
            <v>3133093874535</v>
          </cell>
          <cell r="B1099" t="str">
            <v>NATTES DE SOL</v>
          </cell>
          <cell r="C1099">
            <v>349</v>
          </cell>
          <cell r="D1099">
            <v>5003</v>
          </cell>
          <cell r="E1099">
            <v>0.16</v>
          </cell>
          <cell r="F1099">
            <v>5803</v>
          </cell>
          <cell r="G1099" t="str">
            <v>NATHAN</v>
          </cell>
        </row>
        <row r="1100">
          <cell r="A1100">
            <v>3133093874597</v>
          </cell>
          <cell r="B1100" t="str">
            <v>EV NATTES DE SOL- LOT DE 10</v>
          </cell>
          <cell r="C1100">
            <v>349</v>
          </cell>
          <cell r="D1100">
            <v>22096</v>
          </cell>
          <cell r="E1100">
            <v>0.16</v>
          </cell>
          <cell r="F1100">
            <v>25631</v>
          </cell>
          <cell r="G1100" t="str">
            <v>NATHAN</v>
          </cell>
        </row>
        <row r="1101">
          <cell r="A1101">
            <v>3133093874603</v>
          </cell>
          <cell r="B1101" t="str">
            <v>EV NATTES DE SOL- LOT DE 24</v>
          </cell>
          <cell r="C1101">
            <v>349</v>
          </cell>
          <cell r="D1101">
            <v>50895</v>
          </cell>
          <cell r="E1101">
            <v>0.16</v>
          </cell>
          <cell r="F1101">
            <v>59038</v>
          </cell>
          <cell r="G1101" t="str">
            <v>NATHAN</v>
          </cell>
        </row>
        <row r="1102">
          <cell r="A1102">
            <v>3133093874856</v>
          </cell>
          <cell r="B1102" t="str">
            <v>TAPIS 4 COULEURS ACIDULEES</v>
          </cell>
          <cell r="C1102">
            <v>349</v>
          </cell>
          <cell r="D1102">
            <v>15268</v>
          </cell>
          <cell r="E1102">
            <v>0.16</v>
          </cell>
          <cell r="F1102">
            <v>17711</v>
          </cell>
          <cell r="G1102" t="str">
            <v>NATHAN</v>
          </cell>
        </row>
        <row r="1103">
          <cell r="A1103">
            <v>3133093874108</v>
          </cell>
          <cell r="B1103" t="str">
            <v>TAPIS MOUSSE BLEU 150X100 CM</v>
          </cell>
          <cell r="C1103">
            <v>349</v>
          </cell>
          <cell r="D1103">
            <v>18992</v>
          </cell>
          <cell r="E1103">
            <v>0.16</v>
          </cell>
          <cell r="F1103">
            <v>22031</v>
          </cell>
          <cell r="G1103" t="str">
            <v>NATHAN</v>
          </cell>
        </row>
        <row r="1104">
          <cell r="A1104">
            <v>3133093874115</v>
          </cell>
          <cell r="B1104" t="str">
            <v>TAPIS MOUSSE BLEU 180X100 CM</v>
          </cell>
          <cell r="C1104">
            <v>349</v>
          </cell>
          <cell r="D1104">
            <v>22965</v>
          </cell>
          <cell r="E1104">
            <v>0.16</v>
          </cell>
          <cell r="F1104">
            <v>26639</v>
          </cell>
          <cell r="G1104" t="str">
            <v>NATHAN</v>
          </cell>
        </row>
        <row r="1105">
          <cell r="A1105">
            <v>3133093874863</v>
          </cell>
          <cell r="B1105" t="str">
            <v>ESCALIER 3 PARTIES ACTIMOUSSE® BLEU</v>
          </cell>
          <cell r="C1105">
            <v>350</v>
          </cell>
          <cell r="D1105">
            <v>26068</v>
          </cell>
          <cell r="E1105">
            <v>0.16</v>
          </cell>
          <cell r="F1105">
            <v>30239</v>
          </cell>
          <cell r="G1105" t="str">
            <v>NATHAN</v>
          </cell>
        </row>
        <row r="1106">
          <cell r="A1106">
            <v>3133093874870</v>
          </cell>
          <cell r="B1106" t="str">
            <v>PETITE VAGUE ACTIMOUSSE® VERTE</v>
          </cell>
          <cell r="C1106">
            <v>350</v>
          </cell>
          <cell r="D1106">
            <v>13344</v>
          </cell>
          <cell r="E1106">
            <v>0.16</v>
          </cell>
          <cell r="F1106">
            <v>15479</v>
          </cell>
          <cell r="G1106" t="str">
            <v>NATHAN</v>
          </cell>
        </row>
        <row r="1107">
          <cell r="A1107">
            <v>3133093874887</v>
          </cell>
          <cell r="B1107" t="str">
            <v>GRANDE VAGUE ACTIMOUSSE® VERTE</v>
          </cell>
          <cell r="C1107">
            <v>350</v>
          </cell>
          <cell r="D1107">
            <v>21165</v>
          </cell>
          <cell r="E1107">
            <v>0.16</v>
          </cell>
          <cell r="F1107">
            <v>24551</v>
          </cell>
          <cell r="G1107" t="str">
            <v>NATHAN</v>
          </cell>
        </row>
        <row r="1108">
          <cell r="A1108">
            <v>3133093874894</v>
          </cell>
          <cell r="B1108" t="str">
            <v>TREMPLIN ÉVOLUTIF ACTIMOUSSE® ORANGE</v>
          </cell>
          <cell r="C1108">
            <v>350</v>
          </cell>
          <cell r="D1108">
            <v>35006</v>
          </cell>
          <cell r="E1108">
            <v>0.16</v>
          </cell>
          <cell r="F1108">
            <v>40607</v>
          </cell>
          <cell r="G1108" t="str">
            <v>NATHAN</v>
          </cell>
        </row>
        <row r="1109">
          <cell r="A1109">
            <v>3133093874931</v>
          </cell>
          <cell r="B1109" t="str">
            <v>PETIT TREMPLIN ACTIMOUSSE® BLEU</v>
          </cell>
          <cell r="C1109">
            <v>350</v>
          </cell>
          <cell r="D1109">
            <v>11296</v>
          </cell>
          <cell r="E1109">
            <v>0.16</v>
          </cell>
          <cell r="F1109">
            <v>13103</v>
          </cell>
          <cell r="G1109" t="str">
            <v>NATHAN</v>
          </cell>
        </row>
        <row r="1110">
          <cell r="A1110">
            <v>3133093874900</v>
          </cell>
          <cell r="B1110" t="str">
            <v>DEMI-CERCLE BASCULE ACTIMOUSSE® VERT</v>
          </cell>
          <cell r="C1110">
            <v>351</v>
          </cell>
          <cell r="D1110">
            <v>5089</v>
          </cell>
          <cell r="E1110">
            <v>0.16</v>
          </cell>
          <cell r="F1110">
            <v>5903</v>
          </cell>
          <cell r="G1110" t="str">
            <v>NATHAN</v>
          </cell>
        </row>
        <row r="1111">
          <cell r="A1111">
            <v>3133093874917</v>
          </cell>
          <cell r="B1111" t="str">
            <v>SUPPORT TUNNEL BAS ACTIMOUSSE®FRAMBOISE</v>
          </cell>
          <cell r="C1111">
            <v>351</v>
          </cell>
          <cell r="D1111">
            <v>11855</v>
          </cell>
          <cell r="E1111">
            <v>0.16</v>
          </cell>
          <cell r="F1111">
            <v>13752</v>
          </cell>
          <cell r="G1111" t="str">
            <v>NATHAN</v>
          </cell>
        </row>
        <row r="1112">
          <cell r="A1112">
            <v>3133093874924</v>
          </cell>
          <cell r="B1112" t="str">
            <v>SUPPORT TUNNEL HAUT ACTIMOUSSE®FRAMBOISE</v>
          </cell>
          <cell r="C1112">
            <v>351</v>
          </cell>
          <cell r="D1112">
            <v>14399</v>
          </cell>
          <cell r="E1112">
            <v>0.16</v>
          </cell>
          <cell r="F1112">
            <v>16703</v>
          </cell>
          <cell r="G1112" t="str">
            <v>NATHAN</v>
          </cell>
        </row>
        <row r="1113">
          <cell r="A1113">
            <v>3133093874948</v>
          </cell>
          <cell r="B1113" t="str">
            <v>POUTRE ACTIMOUSSE®ORANGE</v>
          </cell>
          <cell r="C1113">
            <v>351</v>
          </cell>
          <cell r="D1113">
            <v>15889</v>
          </cell>
          <cell r="E1113">
            <v>0.16</v>
          </cell>
          <cell r="F1113">
            <v>18431</v>
          </cell>
          <cell r="G1113" t="str">
            <v>NATHAN</v>
          </cell>
        </row>
        <row r="1114">
          <cell r="A1114">
            <v>3133093874955</v>
          </cell>
          <cell r="B1114" t="str">
            <v>GRANDE DEMI-ROUE ACTIMOUSSE® JAUNE</v>
          </cell>
          <cell r="C1114">
            <v>351</v>
          </cell>
          <cell r="D1114">
            <v>20544</v>
          </cell>
          <cell r="E1114">
            <v>0.16</v>
          </cell>
          <cell r="F1114">
            <v>23831</v>
          </cell>
          <cell r="G1114" t="str">
            <v>NATHAN</v>
          </cell>
        </row>
        <row r="1115">
          <cell r="A1115">
            <v>3133093980168</v>
          </cell>
          <cell r="B1115" t="str">
            <v>GRAND ACTIBABY</v>
          </cell>
          <cell r="C1115">
            <v>352</v>
          </cell>
          <cell r="D1115">
            <v>189800</v>
          </cell>
          <cell r="E1115">
            <v>0.16</v>
          </cell>
          <cell r="F1115">
            <v>220168</v>
          </cell>
          <cell r="G1115" t="str">
            <v>NATHAN</v>
          </cell>
        </row>
        <row r="1116">
          <cell r="A1116">
            <v>3133093980175</v>
          </cell>
          <cell r="B1116" t="str">
            <v>PETIT ACTIBABY</v>
          </cell>
          <cell r="C1116">
            <v>352</v>
          </cell>
          <cell r="D1116">
            <v>140767</v>
          </cell>
          <cell r="E1116">
            <v>0.16</v>
          </cell>
          <cell r="F1116">
            <v>163290</v>
          </cell>
          <cell r="G1116" t="str">
            <v>NATHAN</v>
          </cell>
        </row>
        <row r="1117">
          <cell r="A1117">
            <v>3133093980182</v>
          </cell>
          <cell r="B1117" t="str">
            <v>MAXI ACTIBABY</v>
          </cell>
          <cell r="C1117">
            <v>352</v>
          </cell>
          <cell r="D1117">
            <v>299037</v>
          </cell>
          <cell r="E1117">
            <v>0.16</v>
          </cell>
          <cell r="F1117">
            <v>346883</v>
          </cell>
          <cell r="G1117" t="str">
            <v>NATHAN</v>
          </cell>
        </row>
        <row r="1118">
          <cell r="A1118">
            <v>3133093732057</v>
          </cell>
          <cell r="B1118" t="str">
            <v>ESCALIER ACTIBABY</v>
          </cell>
          <cell r="C1118">
            <v>353</v>
          </cell>
          <cell r="D1118">
            <v>60205</v>
          </cell>
          <cell r="E1118">
            <v>0.16</v>
          </cell>
          <cell r="F1118">
            <v>69838</v>
          </cell>
          <cell r="G1118" t="str">
            <v>NATHAN</v>
          </cell>
        </row>
        <row r="1119">
          <cell r="A1119">
            <v>3133093732071</v>
          </cell>
          <cell r="B1119" t="str">
            <v>PLATEFORME ACTIBABY</v>
          </cell>
          <cell r="C1119">
            <v>353</v>
          </cell>
          <cell r="D1119">
            <v>49033</v>
          </cell>
          <cell r="E1119">
            <v>0.16</v>
          </cell>
          <cell r="F1119">
            <v>56878</v>
          </cell>
          <cell r="G1119" t="str">
            <v>NATHAN</v>
          </cell>
        </row>
        <row r="1120">
          <cell r="A1120">
            <v>3133093732149</v>
          </cell>
          <cell r="B1120" t="str">
            <v>TOBOGGAN ACTIBABY</v>
          </cell>
          <cell r="C1120">
            <v>353</v>
          </cell>
          <cell r="D1120">
            <v>80563</v>
          </cell>
          <cell r="E1120">
            <v>0.16</v>
          </cell>
          <cell r="F1120">
            <v>93453</v>
          </cell>
          <cell r="G1120" t="str">
            <v>NATHAN</v>
          </cell>
        </row>
        <row r="1121">
          <cell r="A1121">
            <v>3133093732309</v>
          </cell>
          <cell r="B1121" t="str">
            <v>ECHELLE DE POULE ACTIBABY</v>
          </cell>
          <cell r="C1121">
            <v>353</v>
          </cell>
          <cell r="D1121">
            <v>60205</v>
          </cell>
          <cell r="E1121">
            <v>0.16</v>
          </cell>
          <cell r="F1121">
            <v>69838</v>
          </cell>
          <cell r="G1121" t="str">
            <v>NATHAN</v>
          </cell>
        </row>
        <row r="1122">
          <cell r="A1122">
            <v>3133093732132</v>
          </cell>
          <cell r="B1122" t="str">
            <v>TAPIS DE RECEPTION ACTIBABY</v>
          </cell>
          <cell r="C1122">
            <v>353</v>
          </cell>
          <cell r="D1122">
            <v>14151</v>
          </cell>
          <cell r="E1122">
            <v>0.16</v>
          </cell>
          <cell r="F1122">
            <v>16415</v>
          </cell>
          <cell r="G1122" t="str">
            <v>NATHAN</v>
          </cell>
        </row>
        <row r="1123">
          <cell r="A1123">
            <v>3133093731906</v>
          </cell>
          <cell r="B1123" t="str">
            <v>POLYBASE ACTIGYM®</v>
          </cell>
          <cell r="C1123">
            <v>354</v>
          </cell>
          <cell r="D1123">
            <v>45805</v>
          </cell>
          <cell r="E1123">
            <v>0.16</v>
          </cell>
          <cell r="F1123">
            <v>53134</v>
          </cell>
          <cell r="G1123" t="str">
            <v>NATHAN</v>
          </cell>
        </row>
        <row r="1124">
          <cell r="A1124">
            <v>3133093874238</v>
          </cell>
          <cell r="B1124" t="str">
            <v xml:space="preserve">TOUR ACTIGYM® </v>
          </cell>
          <cell r="C1124">
            <v>354</v>
          </cell>
          <cell r="D1124">
            <v>99058</v>
          </cell>
          <cell r="E1124">
            <v>0.16</v>
          </cell>
          <cell r="F1124">
            <v>114907</v>
          </cell>
          <cell r="G1124" t="str">
            <v>NATHAN</v>
          </cell>
        </row>
        <row r="1125">
          <cell r="A1125">
            <v>3133093732033</v>
          </cell>
          <cell r="B1125" t="str">
            <v>EV ENSEMBLE GRAND ACTIGYM®</v>
          </cell>
          <cell r="C1125">
            <v>355</v>
          </cell>
          <cell r="D1125">
            <v>190545</v>
          </cell>
          <cell r="E1125">
            <v>0.16</v>
          </cell>
          <cell r="F1125">
            <v>221032</v>
          </cell>
          <cell r="G1125" t="str">
            <v>NATHAN</v>
          </cell>
        </row>
        <row r="1126">
          <cell r="A1126">
            <v>3133093732040</v>
          </cell>
          <cell r="B1126" t="str">
            <v>PODIUM ACTIGYM®</v>
          </cell>
          <cell r="C1126">
            <v>355</v>
          </cell>
          <cell r="D1126">
            <v>29792</v>
          </cell>
          <cell r="E1126">
            <v>0.16</v>
          </cell>
          <cell r="F1126">
            <v>34559</v>
          </cell>
          <cell r="G1126" t="str">
            <v>NATHAN</v>
          </cell>
        </row>
        <row r="1127">
          <cell r="A1127">
            <v>3133093732187</v>
          </cell>
          <cell r="B1127" t="str">
            <v>PETIT PONT</v>
          </cell>
          <cell r="C1127">
            <v>355</v>
          </cell>
          <cell r="D1127">
            <v>40343</v>
          </cell>
          <cell r="E1127">
            <v>0.16</v>
          </cell>
          <cell r="F1127">
            <v>46798</v>
          </cell>
          <cell r="G1127" t="str">
            <v>NATHAN</v>
          </cell>
        </row>
        <row r="1128">
          <cell r="A1128">
            <v>3133093732330</v>
          </cell>
          <cell r="B1128" t="str">
            <v>EV ENSEMBLE PT PONT&amp;ESCALADE</v>
          </cell>
          <cell r="C1128">
            <v>355</v>
          </cell>
          <cell r="D1128">
            <v>55612</v>
          </cell>
          <cell r="E1128">
            <v>0.16</v>
          </cell>
          <cell r="F1128">
            <v>64510</v>
          </cell>
          <cell r="G1128" t="str">
            <v>NATHAN</v>
          </cell>
        </row>
        <row r="1129">
          <cell r="A1129">
            <v>3133093731739</v>
          </cell>
          <cell r="B1129" t="str">
            <v>PASSERELLE ACTIGYM®</v>
          </cell>
          <cell r="C1129">
            <v>356</v>
          </cell>
          <cell r="D1129">
            <v>35378</v>
          </cell>
          <cell r="E1129">
            <v>0.16</v>
          </cell>
          <cell r="F1129">
            <v>41038</v>
          </cell>
          <cell r="G1129" t="str">
            <v>NATHAN</v>
          </cell>
        </row>
        <row r="1130">
          <cell r="A1130">
            <v>3133093731920</v>
          </cell>
          <cell r="B1130" t="str">
            <v>PONT DE SINGE ACTIGYM®</v>
          </cell>
          <cell r="C1130">
            <v>356</v>
          </cell>
          <cell r="D1130">
            <v>35502</v>
          </cell>
          <cell r="E1130">
            <v>0.16</v>
          </cell>
          <cell r="F1130">
            <v>41182</v>
          </cell>
          <cell r="G1130" t="str">
            <v>NATHAN</v>
          </cell>
        </row>
        <row r="1131">
          <cell r="A1131">
            <v>3133093732101</v>
          </cell>
          <cell r="B1131" t="str">
            <v>ECHELLE DOGON ACTIGYM®</v>
          </cell>
          <cell r="C1131">
            <v>356</v>
          </cell>
          <cell r="D1131">
            <v>16013</v>
          </cell>
          <cell r="E1131">
            <v>0.16</v>
          </cell>
          <cell r="F1131">
            <v>18575</v>
          </cell>
          <cell r="G1131" t="str">
            <v>NATHAN</v>
          </cell>
        </row>
        <row r="1132">
          <cell r="A1132">
            <v>3133093732118</v>
          </cell>
          <cell r="B1132" t="str">
            <v>TENDEURS ACTIGYM® - REASSORT</v>
          </cell>
          <cell r="C1132">
            <v>356</v>
          </cell>
          <cell r="D1132">
            <v>1800</v>
          </cell>
          <cell r="E1132">
            <v>0.16</v>
          </cell>
          <cell r="F1132">
            <v>2088</v>
          </cell>
          <cell r="G1132" t="str">
            <v>NATHAN</v>
          </cell>
        </row>
        <row r="1133">
          <cell r="A1133">
            <v>3133093732194</v>
          </cell>
          <cell r="B1133" t="str">
            <v>PLAN D'ESCALADE ACTIGYM®</v>
          </cell>
          <cell r="C1133">
            <v>356</v>
          </cell>
          <cell r="D1133">
            <v>22965</v>
          </cell>
          <cell r="E1133">
            <v>0.16</v>
          </cell>
          <cell r="F1133">
            <v>26639</v>
          </cell>
          <cell r="G1133" t="str">
            <v>NATHAN</v>
          </cell>
        </row>
        <row r="1134">
          <cell r="A1134">
            <v>3133093731722</v>
          </cell>
          <cell r="B1134" t="str">
            <v>RAMPE GLISSIERE ACTIGYM®</v>
          </cell>
          <cell r="C1134">
            <v>357</v>
          </cell>
          <cell r="D1134">
            <v>36123</v>
          </cell>
          <cell r="E1134">
            <v>0.16</v>
          </cell>
          <cell r="F1134">
            <v>41903</v>
          </cell>
          <cell r="G1134" t="str">
            <v>NATHAN</v>
          </cell>
        </row>
        <row r="1135">
          <cell r="A1135">
            <v>3133093731791</v>
          </cell>
          <cell r="B1135" t="str">
            <v>BARRES PARAL ACTIGYM®</v>
          </cell>
          <cell r="C1135">
            <v>357</v>
          </cell>
          <cell r="D1135">
            <v>23213</v>
          </cell>
          <cell r="E1135">
            <v>0.16</v>
          </cell>
          <cell r="F1135">
            <v>26927</v>
          </cell>
          <cell r="G1135" t="str">
            <v>NATHAN</v>
          </cell>
        </row>
        <row r="1136">
          <cell r="A1136">
            <v>3133093732088</v>
          </cell>
          <cell r="B1136" t="str">
            <v>POUTRELLE D EQUILIBRE ACTIGYM®</v>
          </cell>
          <cell r="C1136">
            <v>357</v>
          </cell>
          <cell r="D1136">
            <v>27806</v>
          </cell>
          <cell r="E1136">
            <v>0.16</v>
          </cell>
          <cell r="F1136">
            <v>32255</v>
          </cell>
          <cell r="G1136" t="str">
            <v>NATHAN</v>
          </cell>
        </row>
        <row r="1137">
          <cell r="A1137">
            <v>3133093980113</v>
          </cell>
          <cell r="B1137" t="str">
            <v>EV ENSEMBLE ACTIGYM® MEDIUM</v>
          </cell>
          <cell r="C1137">
            <v>357</v>
          </cell>
          <cell r="D1137">
            <v>148339</v>
          </cell>
          <cell r="E1137">
            <v>0.16</v>
          </cell>
          <cell r="F1137">
            <v>172073</v>
          </cell>
          <cell r="G1137" t="str">
            <v>NATHAN</v>
          </cell>
        </row>
        <row r="1138">
          <cell r="A1138">
            <v>3133093730145</v>
          </cell>
          <cell r="B1138" t="str">
            <v>SOL PROT. 4 DALLES+8 BORDURES</v>
          </cell>
          <cell r="C1138">
            <v>357</v>
          </cell>
          <cell r="D1138">
            <v>29916</v>
          </cell>
          <cell r="E1138">
            <v>0.16</v>
          </cell>
          <cell r="F1138">
            <v>34703</v>
          </cell>
          <cell r="G1138" t="str">
            <v>NATHAN</v>
          </cell>
        </row>
        <row r="1139">
          <cell r="A1139">
            <v>3133093874542</v>
          </cell>
          <cell r="B1139" t="str">
            <v>SOL DE PROTECTION MODULABLE</v>
          </cell>
          <cell r="C1139">
            <v>357</v>
          </cell>
          <cell r="D1139">
            <v>106134</v>
          </cell>
          <cell r="E1139">
            <v>0.16</v>
          </cell>
          <cell r="F1139">
            <v>123115</v>
          </cell>
          <cell r="G1139" t="str">
            <v>NATHAN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73"/>
  <sheetViews>
    <sheetView showZeros="0" tabSelected="1" workbookViewId="0">
      <selection activeCell="A12" sqref="A12"/>
    </sheetView>
  </sheetViews>
  <sheetFormatPr baseColWidth="10" defaultRowHeight="15" x14ac:dyDescent="0.25"/>
  <cols>
    <col min="1" max="1" width="16.5703125" customWidth="1"/>
    <col min="2" max="2" width="3.140625" customWidth="1"/>
    <col min="3" max="3" width="19.28515625" customWidth="1"/>
    <col min="4" max="4" width="3.7109375" customWidth="1"/>
    <col min="5" max="5" width="15.42578125" customWidth="1"/>
    <col min="6" max="6" width="13" customWidth="1"/>
    <col min="7" max="7" width="1.28515625" customWidth="1"/>
    <col min="8" max="8" width="7.28515625" customWidth="1"/>
    <col min="9" max="9" width="8.42578125" customWidth="1"/>
    <col min="10" max="10" width="14.85546875" style="77" customWidth="1"/>
    <col min="11" max="11" width="11.5703125" customWidth="1"/>
    <col min="12" max="12" width="13.7109375" style="77" customWidth="1"/>
    <col min="13" max="13" width="15.7109375" style="77" hidden="1" customWidth="1"/>
    <col min="14" max="14" width="14.42578125" style="77" customWidth="1"/>
  </cols>
  <sheetData>
    <row r="1" spans="1:35" ht="25.5" customHeight="1" x14ac:dyDescent="0.25">
      <c r="A1" s="1"/>
      <c r="B1" s="1"/>
      <c r="C1" s="2"/>
      <c r="D1" s="2"/>
      <c r="E1" s="2"/>
      <c r="F1" s="2"/>
      <c r="G1" s="2"/>
      <c r="H1" s="2"/>
      <c r="I1" s="2"/>
      <c r="J1" s="3"/>
      <c r="K1" s="1"/>
      <c r="L1" s="3"/>
      <c r="M1" s="3"/>
      <c r="N1" s="3"/>
    </row>
    <row r="2" spans="1:35" x14ac:dyDescent="0.25">
      <c r="A2" s="1"/>
      <c r="B2" s="1"/>
      <c r="C2" s="1"/>
      <c r="D2" s="1"/>
      <c r="E2" s="1"/>
      <c r="F2" s="1"/>
      <c r="G2" s="1"/>
      <c r="H2" s="1"/>
      <c r="I2" s="1"/>
      <c r="J2" s="3"/>
      <c r="K2" s="1"/>
      <c r="L2" s="3"/>
      <c r="M2" s="3"/>
      <c r="N2" s="3"/>
    </row>
    <row r="3" spans="1:35" ht="28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3"/>
      <c r="K3" s="1"/>
      <c r="L3" s="3"/>
      <c r="M3" s="3"/>
      <c r="N3" s="3"/>
    </row>
    <row r="4" spans="1:35" s="8" customFormat="1" ht="13.5" customHeight="1" x14ac:dyDescent="0.25">
      <c r="A4" s="4"/>
      <c r="B4" s="4"/>
      <c r="C4" s="4"/>
      <c r="D4" s="4"/>
      <c r="E4" s="4"/>
      <c r="F4" s="4"/>
      <c r="G4" s="4"/>
      <c r="H4" s="4"/>
      <c r="I4" s="4"/>
      <c r="J4" s="5"/>
      <c r="K4" s="4"/>
      <c r="L4" s="6"/>
      <c r="M4" s="6"/>
      <c r="N4" s="6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spans="1:35" ht="23.25" x14ac:dyDescent="0.35">
      <c r="A5" s="9"/>
      <c r="B5" s="9"/>
      <c r="C5" s="9"/>
      <c r="D5" s="9"/>
      <c r="E5" s="9"/>
      <c r="F5" s="9"/>
      <c r="G5" s="9"/>
      <c r="H5" s="9"/>
      <c r="I5" s="9"/>
      <c r="J5" s="10"/>
      <c r="K5" s="11" t="s">
        <v>0</v>
      </c>
      <c r="L5" s="10"/>
      <c r="M5" s="10"/>
      <c r="N5" s="10"/>
    </row>
    <row r="6" spans="1:35" ht="12.75" customHeight="1" x14ac:dyDescent="0.25">
      <c r="A6" s="9"/>
      <c r="B6" s="9"/>
      <c r="C6" s="9"/>
      <c r="D6" s="9"/>
      <c r="E6" s="9"/>
      <c r="F6" s="9"/>
      <c r="G6" s="9"/>
      <c r="H6" s="9"/>
      <c r="I6" s="9"/>
      <c r="J6" s="10"/>
      <c r="K6" s="9"/>
      <c r="L6" s="10"/>
      <c r="M6" s="10"/>
      <c r="N6" s="10"/>
    </row>
    <row r="7" spans="1:35" ht="21.75" customHeight="1" thickBot="1" x14ac:dyDescent="0.3">
      <c r="A7" s="12" t="s">
        <v>1</v>
      </c>
      <c r="B7" s="12"/>
      <c r="C7" s="13"/>
      <c r="D7" s="13"/>
      <c r="E7" s="13"/>
      <c r="F7" s="14"/>
      <c r="G7" s="14"/>
      <c r="H7" s="14"/>
      <c r="I7" s="14"/>
      <c r="J7" s="15"/>
      <c r="K7" s="14"/>
      <c r="L7" s="15"/>
      <c r="M7" s="15"/>
      <c r="N7" s="15"/>
    </row>
    <row r="8" spans="1:35" ht="21.75" thickBot="1" x14ac:dyDescent="0.4">
      <c r="A8" s="16" t="s">
        <v>2</v>
      </c>
      <c r="B8" s="17"/>
      <c r="C8" s="17"/>
      <c r="D8" s="17"/>
      <c r="E8" s="18"/>
      <c r="F8" s="16" t="s">
        <v>3</v>
      </c>
      <c r="G8" s="17"/>
      <c r="H8" s="17"/>
      <c r="I8" s="17"/>
      <c r="J8" s="18"/>
      <c r="K8" s="16" t="s">
        <v>4</v>
      </c>
      <c r="L8" s="17"/>
      <c r="M8" s="17"/>
      <c r="N8" s="18"/>
    </row>
    <row r="9" spans="1:35" x14ac:dyDescent="0.25">
      <c r="A9" s="19" t="s">
        <v>5</v>
      </c>
      <c r="B9" s="20"/>
      <c r="C9" s="21"/>
      <c r="D9" s="21"/>
      <c r="E9" s="22"/>
      <c r="F9" s="23" t="s">
        <v>5</v>
      </c>
      <c r="G9" s="24"/>
      <c r="H9" s="25"/>
      <c r="I9" s="25"/>
      <c r="J9" s="26"/>
      <c r="K9" s="23" t="s">
        <v>6</v>
      </c>
      <c r="L9" s="25"/>
      <c r="M9" s="25"/>
      <c r="N9" s="26"/>
    </row>
    <row r="10" spans="1:35" x14ac:dyDescent="0.25">
      <c r="A10" s="27"/>
      <c r="B10" s="28"/>
      <c r="C10" s="29"/>
      <c r="D10" s="29"/>
      <c r="E10" s="30"/>
      <c r="F10" s="31"/>
      <c r="G10" s="32"/>
      <c r="H10" s="33"/>
      <c r="I10" s="33"/>
      <c r="J10" s="34"/>
      <c r="K10" s="31"/>
      <c r="L10" s="33"/>
      <c r="M10" s="33"/>
      <c r="N10" s="34"/>
    </row>
    <row r="11" spans="1:35" ht="18.75" customHeight="1" x14ac:dyDescent="0.25">
      <c r="A11" s="27" t="s">
        <v>7</v>
      </c>
      <c r="B11" s="28"/>
      <c r="C11" s="35"/>
      <c r="D11" s="35"/>
      <c r="E11" s="36"/>
      <c r="F11" s="31" t="s">
        <v>8</v>
      </c>
      <c r="G11" s="32"/>
      <c r="H11" s="33"/>
      <c r="I11" s="33"/>
      <c r="J11" s="34"/>
      <c r="K11" s="31" t="s">
        <v>9</v>
      </c>
      <c r="L11" s="33"/>
      <c r="M11" s="33"/>
      <c r="N11" s="34"/>
    </row>
    <row r="12" spans="1:35" x14ac:dyDescent="0.25">
      <c r="A12" s="27"/>
      <c r="B12" s="28"/>
      <c r="C12" s="35"/>
      <c r="D12" s="35"/>
      <c r="E12" s="36"/>
      <c r="F12" s="31"/>
      <c r="G12" s="32"/>
      <c r="H12" s="33"/>
      <c r="I12" s="33"/>
      <c r="J12" s="34"/>
      <c r="K12" s="31"/>
      <c r="L12" s="33"/>
      <c r="M12" s="33"/>
      <c r="N12" s="34"/>
    </row>
    <row r="13" spans="1:35" x14ac:dyDescent="0.25">
      <c r="A13" s="27" t="s">
        <v>10</v>
      </c>
      <c r="B13" s="28"/>
      <c r="C13" s="29"/>
      <c r="D13" s="29"/>
      <c r="E13" s="30"/>
      <c r="F13" s="31" t="s">
        <v>11</v>
      </c>
      <c r="G13" s="32"/>
      <c r="H13" s="33"/>
      <c r="I13" s="33"/>
      <c r="J13" s="34"/>
      <c r="K13" s="31" t="s">
        <v>12</v>
      </c>
      <c r="L13" s="33"/>
      <c r="M13" s="33"/>
      <c r="N13" s="34"/>
    </row>
    <row r="14" spans="1:35" x14ac:dyDescent="0.25">
      <c r="A14" s="27"/>
      <c r="B14" s="28"/>
      <c r="C14" s="29"/>
      <c r="D14" s="29"/>
      <c r="E14" s="30"/>
      <c r="F14" s="31"/>
      <c r="G14" s="32"/>
      <c r="H14" s="33"/>
      <c r="I14" s="33"/>
      <c r="J14" s="34"/>
      <c r="K14" s="31"/>
      <c r="L14" s="33"/>
      <c r="M14" s="33"/>
      <c r="N14" s="34"/>
    </row>
    <row r="15" spans="1:35" ht="45.75" thickBot="1" x14ac:dyDescent="0.3">
      <c r="A15" s="37" t="s">
        <v>13</v>
      </c>
      <c r="B15" s="38"/>
      <c r="C15" s="13"/>
      <c r="D15" s="13"/>
      <c r="E15" s="39"/>
      <c r="F15" s="40"/>
      <c r="G15" s="41"/>
      <c r="H15" s="42"/>
      <c r="I15" s="42"/>
      <c r="J15" s="43"/>
      <c r="K15" s="44"/>
      <c r="L15" s="42"/>
      <c r="M15" s="42"/>
      <c r="N15" s="43"/>
    </row>
    <row r="16" spans="1:35" ht="5.25" customHeight="1" thickBot="1" x14ac:dyDescent="0.3">
      <c r="A16" s="14"/>
      <c r="B16" s="14"/>
      <c r="C16" s="14"/>
      <c r="D16" s="14"/>
      <c r="E16" s="14"/>
      <c r="F16" s="14"/>
      <c r="G16" s="14"/>
      <c r="H16" s="14"/>
      <c r="I16" s="14"/>
      <c r="J16" s="15"/>
      <c r="K16" s="14"/>
      <c r="L16" s="15"/>
      <c r="M16" s="15"/>
      <c r="N16" s="45"/>
      <c r="O16" s="46"/>
    </row>
    <row r="17" spans="1:19" ht="24" customHeight="1" x14ac:dyDescent="0.25">
      <c r="A17" s="14"/>
      <c r="B17" s="14"/>
      <c r="C17" s="47" t="s">
        <v>14</v>
      </c>
      <c r="D17" s="48" t="s">
        <v>15</v>
      </c>
      <c r="E17" s="49"/>
      <c r="F17" s="50" t="s">
        <v>16</v>
      </c>
      <c r="G17" s="51"/>
      <c r="H17" s="52"/>
      <c r="I17" s="53" t="s">
        <v>17</v>
      </c>
      <c r="J17" s="54"/>
      <c r="K17" s="54"/>
      <c r="L17" s="54"/>
      <c r="M17" s="54"/>
      <c r="N17" s="55"/>
      <c r="O17" s="56"/>
    </row>
    <row r="18" spans="1:19" ht="15" customHeight="1" thickBot="1" x14ac:dyDescent="0.3">
      <c r="A18" s="14"/>
      <c r="B18" s="14"/>
      <c r="C18" s="57"/>
      <c r="D18" s="58"/>
      <c r="E18" s="59"/>
      <c r="F18" s="60"/>
      <c r="G18" s="61"/>
      <c r="H18" s="62"/>
      <c r="I18" s="63"/>
      <c r="J18" s="64"/>
      <c r="K18" s="64"/>
      <c r="L18" s="64"/>
      <c r="M18" s="64"/>
      <c r="N18" s="65"/>
      <c r="O18" s="56"/>
    </row>
    <row r="19" spans="1:19" ht="27" customHeight="1" thickBot="1" x14ac:dyDescent="0.3">
      <c r="A19" s="66" t="s">
        <v>18</v>
      </c>
      <c r="B19" s="67"/>
      <c r="C19" s="68">
        <f>L573</f>
        <v>0</v>
      </c>
      <c r="D19" s="69">
        <f>M573</f>
        <v>0</v>
      </c>
      <c r="E19" s="70"/>
      <c r="F19" s="71">
        <f>N573</f>
        <v>0</v>
      </c>
      <c r="G19" s="72"/>
      <c r="H19" s="73"/>
      <c r="I19" s="74"/>
      <c r="J19" s="75"/>
      <c r="K19" s="75"/>
      <c r="L19" s="75"/>
      <c r="M19" s="75"/>
      <c r="N19" s="76"/>
    </row>
    <row r="20" spans="1:19" ht="6" customHeight="1" thickBot="1" x14ac:dyDescent="0.3"/>
    <row r="21" spans="1:19" s="85" customFormat="1" ht="28.5" customHeight="1" x14ac:dyDescent="0.25">
      <c r="A21" s="78" t="s">
        <v>19</v>
      </c>
      <c r="B21" s="79" t="s">
        <v>20</v>
      </c>
      <c r="C21" s="79"/>
      <c r="D21" s="79"/>
      <c r="E21" s="79"/>
      <c r="F21" s="79"/>
      <c r="G21" s="79"/>
      <c r="H21" s="80" t="s">
        <v>21</v>
      </c>
      <c r="I21" s="80" t="s">
        <v>22</v>
      </c>
      <c r="J21" s="81" t="s">
        <v>23</v>
      </c>
      <c r="K21" s="80" t="s">
        <v>24</v>
      </c>
      <c r="L21" s="82" t="s">
        <v>25</v>
      </c>
      <c r="M21" s="83" t="s">
        <v>15</v>
      </c>
      <c r="N21" s="84" t="s">
        <v>26</v>
      </c>
    </row>
    <row r="22" spans="1:19" s="92" customFormat="1" ht="18" customHeight="1" x14ac:dyDescent="0.25">
      <c r="A22" s="86"/>
      <c r="B22" s="87" t="str">
        <f>IF(A22="","",VLOOKUP(A22,'[1]TARIF JEUX 2021-2022'!$A$2:$G$1139,2,0))</f>
        <v/>
      </c>
      <c r="C22" s="87"/>
      <c r="D22" s="87"/>
      <c r="E22" s="87"/>
      <c r="F22" s="87"/>
      <c r="G22" s="87"/>
      <c r="H22" s="88"/>
      <c r="I22" s="89" t="str">
        <f>IF(A22="","",VLOOKUP(A22,'[1]TARIF JEUX 2021-2022'!$A$2:$G$1139,3,0))</f>
        <v/>
      </c>
      <c r="J22" s="89" t="str">
        <f>IF(A22="","",VLOOKUP(A22,'[1]TARIF JEUX 2021-2022'!$A$2:$G$1139,4,0))</f>
        <v/>
      </c>
      <c r="K22" s="90" t="str">
        <f>IF(A22="","",VLOOKUP(A22,'[1]TARIF JEUX 2021-2022'!$A$2:$G$1139,5,0))</f>
        <v/>
      </c>
      <c r="L22" s="91">
        <f>IFERROR(H22*J22,0)</f>
        <v>0</v>
      </c>
      <c r="M22" s="91">
        <f>IFERROR(N22-L22,"")</f>
        <v>0</v>
      </c>
      <c r="N22" s="91">
        <f>IFERROR(L22+(L22*K22),0)</f>
        <v>0</v>
      </c>
      <c r="Q22" s="85"/>
    </row>
    <row r="23" spans="1:19" s="92" customFormat="1" ht="18" customHeight="1" x14ac:dyDescent="0.25">
      <c r="A23" s="86"/>
      <c r="B23" s="87" t="str">
        <f>IF(A23="","",VLOOKUP(A23,'[1]TARIF JEUX 2021-2022'!$A$2:$G$1139,2,0))</f>
        <v/>
      </c>
      <c r="C23" s="87"/>
      <c r="D23" s="87"/>
      <c r="E23" s="87"/>
      <c r="F23" s="87"/>
      <c r="G23" s="87"/>
      <c r="H23" s="88"/>
      <c r="I23" s="89" t="str">
        <f>IF(A23="","",VLOOKUP(A23,'[1]TARIF JEUX 2021-2022'!$A$2:$G$1139,3,0))</f>
        <v/>
      </c>
      <c r="J23" s="89" t="str">
        <f>IF(A23="","",VLOOKUP(A23,'[1]TARIF JEUX 2021-2022'!$A$2:$G$1139,4,0))</f>
        <v/>
      </c>
      <c r="K23" s="90" t="str">
        <f>IF(A23="","",VLOOKUP(A23,'[1]TARIF JEUX 2021-2022'!$A$2:$G$1139,5,0))</f>
        <v/>
      </c>
      <c r="L23" s="91" t="str">
        <f t="shared" ref="L23:L86" si="0">IFERROR(H23*J23,"")</f>
        <v/>
      </c>
      <c r="M23" s="91" t="str">
        <f t="shared" ref="M23:M86" si="1">IFERROR(N23-L23,"")</f>
        <v/>
      </c>
      <c r="N23" s="91" t="str">
        <f t="shared" ref="N23:N86" si="2">IFERROR(L23+(L23*K23),"")</f>
        <v/>
      </c>
      <c r="Q23" s="85"/>
    </row>
    <row r="24" spans="1:19" s="92" customFormat="1" ht="18" customHeight="1" x14ac:dyDescent="0.25">
      <c r="A24" s="86"/>
      <c r="B24" s="87" t="str">
        <f>IF(A24="","",VLOOKUP(A24,'[1]TARIF JEUX 2021-2022'!$A$2:$G$1139,2,0))</f>
        <v/>
      </c>
      <c r="C24" s="87"/>
      <c r="D24" s="87"/>
      <c r="E24" s="87"/>
      <c r="F24" s="87"/>
      <c r="G24" s="87"/>
      <c r="H24" s="88"/>
      <c r="I24" s="89" t="str">
        <f>IF(A24="","",VLOOKUP(A24,'[1]TARIF JEUX 2021-2022'!$A$2:$G$1139,3,0))</f>
        <v/>
      </c>
      <c r="J24" s="89" t="str">
        <f>IF(A24="","",VLOOKUP(A24,'[1]TARIF JEUX 2021-2022'!$A$2:$G$1139,4,0))</f>
        <v/>
      </c>
      <c r="K24" s="90" t="str">
        <f>IF(A24="","",VLOOKUP(A24,'[1]TARIF JEUX 2021-2022'!$A$2:$G$1139,5,0))</f>
        <v/>
      </c>
      <c r="L24" s="91" t="str">
        <f t="shared" si="0"/>
        <v/>
      </c>
      <c r="M24" s="91" t="str">
        <f t="shared" si="1"/>
        <v/>
      </c>
      <c r="N24" s="91" t="str">
        <f t="shared" si="2"/>
        <v/>
      </c>
      <c r="Q24" s="85"/>
    </row>
    <row r="25" spans="1:19" ht="18" customHeight="1" x14ac:dyDescent="0.25">
      <c r="A25" s="86"/>
      <c r="B25" s="87" t="str">
        <f>IF(A25="","",VLOOKUP(A25,'[1]TARIF JEUX 2021-2022'!$A$2:$G$1139,2,0))</f>
        <v/>
      </c>
      <c r="C25" s="87"/>
      <c r="D25" s="87"/>
      <c r="E25" s="87"/>
      <c r="F25" s="87"/>
      <c r="G25" s="87"/>
      <c r="H25" s="88"/>
      <c r="I25" s="89" t="str">
        <f>IF(A25="","",VLOOKUP(A25,'[1]TARIF JEUX 2021-2022'!$A$2:$G$1139,3,0))</f>
        <v/>
      </c>
      <c r="J25" s="89" t="str">
        <f>IF(A25="","",VLOOKUP(A25,'[1]TARIF JEUX 2021-2022'!$A$2:$G$1139,4,0))</f>
        <v/>
      </c>
      <c r="K25" s="90" t="str">
        <f>IF(A25="","",VLOOKUP(A25,'[1]TARIF JEUX 2021-2022'!$A$2:$G$1139,5,0))</f>
        <v/>
      </c>
      <c r="L25" s="91" t="str">
        <f t="shared" si="0"/>
        <v/>
      </c>
      <c r="M25" s="91" t="str">
        <f t="shared" si="1"/>
        <v/>
      </c>
      <c r="N25" s="91" t="str">
        <f t="shared" si="2"/>
        <v/>
      </c>
      <c r="Q25" s="85"/>
      <c r="R25" s="92"/>
      <c r="S25">
        <f>Q25*R25</f>
        <v>0</v>
      </c>
    </row>
    <row r="26" spans="1:19" ht="18" customHeight="1" x14ac:dyDescent="0.25">
      <c r="A26" s="86"/>
      <c r="B26" s="87" t="str">
        <f>IF(A26="","",VLOOKUP(A26,'[1]TARIF JEUX 2021-2022'!$A$2:$G$1139,2,0))</f>
        <v/>
      </c>
      <c r="C26" s="87"/>
      <c r="D26" s="87"/>
      <c r="E26" s="87"/>
      <c r="F26" s="87"/>
      <c r="G26" s="87"/>
      <c r="H26" s="88"/>
      <c r="I26" s="89" t="str">
        <f>IF(A26="","",VLOOKUP(A26,'[1]TARIF JEUX 2021-2022'!$A$2:$G$1139,3,0))</f>
        <v/>
      </c>
      <c r="J26" s="89" t="str">
        <f>IF(A26="","",VLOOKUP(A26,'[1]TARIF JEUX 2021-2022'!$A$2:$G$1139,4,0))</f>
        <v/>
      </c>
      <c r="K26" s="90" t="str">
        <f>IF(A26="","",VLOOKUP(A26,'[1]TARIF JEUX 2021-2022'!$A$2:$G$1139,5,0))</f>
        <v/>
      </c>
      <c r="L26" s="91" t="str">
        <f t="shared" si="0"/>
        <v/>
      </c>
      <c r="M26" s="91" t="str">
        <f t="shared" si="1"/>
        <v/>
      </c>
      <c r="N26" s="91" t="str">
        <f t="shared" si="2"/>
        <v/>
      </c>
      <c r="Q26" s="85"/>
      <c r="R26" s="92"/>
      <c r="S26">
        <f t="shared" ref="S26:S29" si="3">Q26*R26</f>
        <v>0</v>
      </c>
    </row>
    <row r="27" spans="1:19" ht="18" customHeight="1" x14ac:dyDescent="0.25">
      <c r="A27" s="86"/>
      <c r="B27" s="87" t="str">
        <f>IF(A27="","",VLOOKUP(A27,'[1]TARIF JEUX 2021-2022'!$A$2:$G$1139,2,0))</f>
        <v/>
      </c>
      <c r="C27" s="87"/>
      <c r="D27" s="87"/>
      <c r="E27" s="87"/>
      <c r="F27" s="87"/>
      <c r="G27" s="87"/>
      <c r="H27" s="88"/>
      <c r="I27" s="89" t="str">
        <f>IF(A27="","",VLOOKUP(A27,'[1]TARIF JEUX 2021-2022'!$A$2:$G$1139,3,0))</f>
        <v/>
      </c>
      <c r="J27" s="89" t="str">
        <f>IF(A27="","",VLOOKUP(A27,'[1]TARIF JEUX 2021-2022'!$A$2:$G$1139,4,0))</f>
        <v/>
      </c>
      <c r="K27" s="90" t="str">
        <f>IF(A27="","",VLOOKUP(A27,'[1]TARIF JEUX 2021-2022'!$A$2:$G$1139,5,0))</f>
        <v/>
      </c>
      <c r="L27" s="91" t="str">
        <f t="shared" si="0"/>
        <v/>
      </c>
      <c r="M27" s="91" t="str">
        <f t="shared" si="1"/>
        <v/>
      </c>
      <c r="N27" s="91" t="str">
        <f t="shared" si="2"/>
        <v/>
      </c>
      <c r="S27">
        <f t="shared" si="3"/>
        <v>0</v>
      </c>
    </row>
    <row r="28" spans="1:19" ht="18" customHeight="1" x14ac:dyDescent="0.25">
      <c r="A28" s="86"/>
      <c r="B28" s="87" t="str">
        <f>IF(A28="","",VLOOKUP(A28,'[1]TARIF JEUX 2021-2022'!$A$2:$G$1139,2,0))</f>
        <v/>
      </c>
      <c r="C28" s="87"/>
      <c r="D28" s="87"/>
      <c r="E28" s="87"/>
      <c r="F28" s="87"/>
      <c r="G28" s="87"/>
      <c r="H28" s="88"/>
      <c r="I28" s="89" t="str">
        <f>IF(A28="","",VLOOKUP(A28,'[1]TARIF JEUX 2021-2022'!$A$2:$G$1139,3,0))</f>
        <v/>
      </c>
      <c r="J28" s="89" t="str">
        <f>IF(A28="","",VLOOKUP(A28,'[1]TARIF JEUX 2021-2022'!$A$2:$G$1139,4,0))</f>
        <v/>
      </c>
      <c r="K28" s="90" t="str">
        <f>IF(A28="","",VLOOKUP(A28,'[1]TARIF JEUX 2021-2022'!$A$2:$G$1139,5,0))</f>
        <v/>
      </c>
      <c r="L28" s="91" t="str">
        <f t="shared" si="0"/>
        <v/>
      </c>
      <c r="M28" s="91" t="str">
        <f t="shared" si="1"/>
        <v/>
      </c>
      <c r="N28" s="91" t="str">
        <f t="shared" si="2"/>
        <v/>
      </c>
      <c r="S28">
        <f t="shared" si="3"/>
        <v>0</v>
      </c>
    </row>
    <row r="29" spans="1:19" ht="18" customHeight="1" x14ac:dyDescent="0.25">
      <c r="A29" s="86"/>
      <c r="B29" s="87" t="str">
        <f>IF(A29="","",VLOOKUP(A29,'[1]TARIF JEUX 2021-2022'!$A$2:$G$1139,2,0))</f>
        <v/>
      </c>
      <c r="C29" s="87"/>
      <c r="D29" s="87"/>
      <c r="E29" s="87"/>
      <c r="F29" s="87"/>
      <c r="G29" s="87"/>
      <c r="H29" s="88"/>
      <c r="I29" s="89" t="str">
        <f>IF(A29="","",VLOOKUP(A29,'[1]TARIF JEUX 2021-2022'!$A$2:$G$1139,3,0))</f>
        <v/>
      </c>
      <c r="J29" s="89" t="str">
        <f>IF(A29="","",VLOOKUP(A29,'[1]TARIF JEUX 2021-2022'!$A$2:$G$1139,4,0))</f>
        <v/>
      </c>
      <c r="K29" s="90" t="str">
        <f>IF(A29="","",VLOOKUP(A29,'[1]TARIF JEUX 2021-2022'!$A$2:$G$1139,5,0))</f>
        <v/>
      </c>
      <c r="L29" s="91" t="str">
        <f t="shared" si="0"/>
        <v/>
      </c>
      <c r="M29" s="91" t="str">
        <f t="shared" si="1"/>
        <v/>
      </c>
      <c r="N29" s="91" t="str">
        <f t="shared" si="2"/>
        <v/>
      </c>
      <c r="S29">
        <f t="shared" si="3"/>
        <v>0</v>
      </c>
    </row>
    <row r="30" spans="1:19" ht="18" customHeight="1" x14ac:dyDescent="0.25">
      <c r="A30" s="86"/>
      <c r="B30" s="87" t="str">
        <f>IF(A30="","",VLOOKUP(A30,'[1]TARIF JEUX 2021-2022'!$A$2:$G$1139,2,0))</f>
        <v/>
      </c>
      <c r="C30" s="87"/>
      <c r="D30" s="87"/>
      <c r="E30" s="87"/>
      <c r="F30" s="87"/>
      <c r="G30" s="87"/>
      <c r="H30" s="88"/>
      <c r="I30" s="89" t="str">
        <f>IF(A30="","",VLOOKUP(A30,'[1]TARIF JEUX 2021-2022'!$A$2:$G$1139,3,0))</f>
        <v/>
      </c>
      <c r="J30" s="89" t="str">
        <f>IF(A30="","",VLOOKUP(A30,'[1]TARIF JEUX 2021-2022'!$A$2:$G$1139,4,0))</f>
        <v/>
      </c>
      <c r="K30" s="90" t="str">
        <f>IF(A30="","",VLOOKUP(A30,'[1]TARIF JEUX 2021-2022'!$A$2:$G$1139,5,0))</f>
        <v/>
      </c>
      <c r="L30" s="91" t="str">
        <f t="shared" si="0"/>
        <v/>
      </c>
      <c r="M30" s="91" t="str">
        <f t="shared" si="1"/>
        <v/>
      </c>
      <c r="N30" s="91" t="str">
        <f t="shared" si="2"/>
        <v/>
      </c>
    </row>
    <row r="31" spans="1:19" ht="18" customHeight="1" x14ac:dyDescent="0.25">
      <c r="A31" s="86"/>
      <c r="B31" s="87" t="str">
        <f>IF(A31="","",VLOOKUP(A31,'[1]TARIF JEUX 2021-2022'!$A$2:$G$1139,2,0))</f>
        <v/>
      </c>
      <c r="C31" s="87"/>
      <c r="D31" s="87"/>
      <c r="E31" s="87"/>
      <c r="F31" s="87"/>
      <c r="G31" s="87"/>
      <c r="H31" s="88"/>
      <c r="I31" s="89" t="str">
        <f>IF(A31="","",VLOOKUP(A31,'[1]TARIF JEUX 2021-2022'!$A$2:$G$1139,3,0))</f>
        <v/>
      </c>
      <c r="J31" s="89" t="str">
        <f>IF(A31="","",VLOOKUP(A31,'[1]TARIF JEUX 2021-2022'!$A$2:$G$1139,4,0))</f>
        <v/>
      </c>
      <c r="K31" s="90" t="str">
        <f>IF(A31="","",VLOOKUP(A31,'[1]TARIF JEUX 2021-2022'!$A$2:$G$1139,5,0))</f>
        <v/>
      </c>
      <c r="L31" s="91" t="str">
        <f t="shared" si="0"/>
        <v/>
      </c>
      <c r="M31" s="91" t="str">
        <f t="shared" si="1"/>
        <v/>
      </c>
      <c r="N31" s="91" t="str">
        <f t="shared" si="2"/>
        <v/>
      </c>
    </row>
    <row r="32" spans="1:19" ht="18" customHeight="1" x14ac:dyDescent="0.25">
      <c r="A32" s="86"/>
      <c r="B32" s="87" t="str">
        <f>IF(A32="","",VLOOKUP(A32,'[1]TARIF JEUX 2021-2022'!$A$2:$G$1139,2,0))</f>
        <v/>
      </c>
      <c r="C32" s="87"/>
      <c r="D32" s="87"/>
      <c r="E32" s="87"/>
      <c r="F32" s="87"/>
      <c r="G32" s="87"/>
      <c r="H32" s="88"/>
      <c r="I32" s="89" t="str">
        <f>IF(A32="","",VLOOKUP(A32,'[1]TARIF JEUX 2021-2022'!$A$2:$G$1139,3,0))</f>
        <v/>
      </c>
      <c r="J32" s="89" t="str">
        <f>IF(A32="","",VLOOKUP(A32,'[1]TARIF JEUX 2021-2022'!$A$2:$G$1139,4,0))</f>
        <v/>
      </c>
      <c r="K32" s="90" t="str">
        <f>IF(A32="","",VLOOKUP(A32,'[1]TARIF JEUX 2021-2022'!$A$2:$G$1139,5,0))</f>
        <v/>
      </c>
      <c r="L32" s="91" t="str">
        <f t="shared" si="0"/>
        <v/>
      </c>
      <c r="M32" s="91" t="str">
        <f t="shared" si="1"/>
        <v/>
      </c>
      <c r="N32" s="91" t="str">
        <f t="shared" si="2"/>
        <v/>
      </c>
    </row>
    <row r="33" spans="1:14" ht="18" customHeight="1" x14ac:dyDescent="0.25">
      <c r="A33" s="86"/>
      <c r="B33" s="87" t="str">
        <f>IF(A33="","",VLOOKUP(A33,'[1]TARIF JEUX 2021-2022'!$A$2:$G$1139,2,0))</f>
        <v/>
      </c>
      <c r="C33" s="87"/>
      <c r="D33" s="87"/>
      <c r="E33" s="87"/>
      <c r="F33" s="87"/>
      <c r="G33" s="87"/>
      <c r="H33" s="88"/>
      <c r="I33" s="89" t="str">
        <f>IF(A33="","",VLOOKUP(A33,'[1]TARIF JEUX 2021-2022'!$A$2:$G$1139,3,0))</f>
        <v/>
      </c>
      <c r="J33" s="89" t="str">
        <f>IF(A33="","",VLOOKUP(A33,'[1]TARIF JEUX 2021-2022'!$A$2:$G$1139,4,0))</f>
        <v/>
      </c>
      <c r="K33" s="90" t="str">
        <f>IF(A33="","",VLOOKUP(A33,'[1]TARIF JEUX 2021-2022'!$A$2:$G$1139,5,0))</f>
        <v/>
      </c>
      <c r="L33" s="91" t="str">
        <f t="shared" si="0"/>
        <v/>
      </c>
      <c r="M33" s="91" t="str">
        <f t="shared" si="1"/>
        <v/>
      </c>
      <c r="N33" s="91" t="str">
        <f t="shared" si="2"/>
        <v/>
      </c>
    </row>
    <row r="34" spans="1:14" ht="18" customHeight="1" x14ac:dyDescent="0.25">
      <c r="A34" s="86"/>
      <c r="B34" s="87" t="str">
        <f>IF(A34="","",VLOOKUP(A34,'[1]TARIF JEUX 2021-2022'!$A$2:$G$1139,2,0))</f>
        <v/>
      </c>
      <c r="C34" s="87"/>
      <c r="D34" s="87"/>
      <c r="E34" s="87"/>
      <c r="F34" s="87"/>
      <c r="G34" s="87"/>
      <c r="H34" s="88"/>
      <c r="I34" s="89" t="str">
        <f>IF(A34="","",VLOOKUP(A34,'[1]TARIF JEUX 2021-2022'!$A$2:$G$1139,3,0))</f>
        <v/>
      </c>
      <c r="J34" s="89" t="str">
        <f>IF(A34="","",VLOOKUP(A34,'[1]TARIF JEUX 2021-2022'!$A$2:$G$1139,4,0))</f>
        <v/>
      </c>
      <c r="K34" s="90" t="str">
        <f>IF(A34="","",VLOOKUP(A34,'[1]TARIF JEUX 2021-2022'!$A$2:$G$1139,5,0))</f>
        <v/>
      </c>
      <c r="L34" s="91" t="str">
        <f t="shared" si="0"/>
        <v/>
      </c>
      <c r="M34" s="91" t="str">
        <f t="shared" si="1"/>
        <v/>
      </c>
      <c r="N34" s="91" t="str">
        <f t="shared" si="2"/>
        <v/>
      </c>
    </row>
    <row r="35" spans="1:14" ht="18" customHeight="1" x14ac:dyDescent="0.25">
      <c r="A35" s="86"/>
      <c r="B35" s="87" t="str">
        <f>IF(A35="","",VLOOKUP(A35,'[1]TARIF JEUX 2021-2022'!$A$2:$G$1139,2,0))</f>
        <v/>
      </c>
      <c r="C35" s="87"/>
      <c r="D35" s="87"/>
      <c r="E35" s="87"/>
      <c r="F35" s="87"/>
      <c r="G35" s="87"/>
      <c r="H35" s="88"/>
      <c r="I35" s="89" t="str">
        <f>IF(A35="","",VLOOKUP(A35,'[1]TARIF JEUX 2021-2022'!$A$2:$G$1139,3,0))</f>
        <v/>
      </c>
      <c r="J35" s="89" t="str">
        <f>IF(A35="","",VLOOKUP(A35,'[1]TARIF JEUX 2021-2022'!$A$2:$G$1139,4,0))</f>
        <v/>
      </c>
      <c r="K35" s="90" t="str">
        <f>IF(A35="","",VLOOKUP(A35,'[1]TARIF JEUX 2021-2022'!$A$2:$G$1139,5,0))</f>
        <v/>
      </c>
      <c r="L35" s="91" t="str">
        <f t="shared" si="0"/>
        <v/>
      </c>
      <c r="M35" s="91" t="str">
        <f t="shared" si="1"/>
        <v/>
      </c>
      <c r="N35" s="91" t="str">
        <f t="shared" si="2"/>
        <v/>
      </c>
    </row>
    <row r="36" spans="1:14" ht="18" customHeight="1" x14ac:dyDescent="0.25">
      <c r="A36" s="86"/>
      <c r="B36" s="87" t="str">
        <f>IF(A36="","",VLOOKUP(A36,'[1]TARIF JEUX 2021-2022'!$A$2:$G$1139,2,0))</f>
        <v/>
      </c>
      <c r="C36" s="87"/>
      <c r="D36" s="87"/>
      <c r="E36" s="87"/>
      <c r="F36" s="87"/>
      <c r="G36" s="87"/>
      <c r="H36" s="88"/>
      <c r="I36" s="89" t="str">
        <f>IF(A36="","",VLOOKUP(A36,'[1]TARIF JEUX 2021-2022'!$A$2:$G$1139,3,0))</f>
        <v/>
      </c>
      <c r="J36" s="89" t="str">
        <f>IF(A36="","",VLOOKUP(A36,'[1]TARIF JEUX 2021-2022'!$A$2:$G$1139,4,0))</f>
        <v/>
      </c>
      <c r="K36" s="90" t="str">
        <f>IF(A36="","",VLOOKUP(A36,'[1]TARIF JEUX 2021-2022'!$A$2:$G$1139,5,0))</f>
        <v/>
      </c>
      <c r="L36" s="91" t="str">
        <f t="shared" si="0"/>
        <v/>
      </c>
      <c r="M36" s="91" t="str">
        <f t="shared" si="1"/>
        <v/>
      </c>
      <c r="N36" s="91" t="str">
        <f t="shared" si="2"/>
        <v/>
      </c>
    </row>
    <row r="37" spans="1:14" ht="18" customHeight="1" x14ac:dyDescent="0.25">
      <c r="A37" s="86"/>
      <c r="B37" s="87" t="str">
        <f>IF(A37="","",VLOOKUP(A37,'[1]TARIF JEUX 2021-2022'!$A$2:$G$1139,2,0))</f>
        <v/>
      </c>
      <c r="C37" s="87"/>
      <c r="D37" s="87"/>
      <c r="E37" s="87"/>
      <c r="F37" s="87"/>
      <c r="G37" s="87"/>
      <c r="H37" s="88"/>
      <c r="I37" s="89" t="str">
        <f>IF(A37="","",VLOOKUP(A37,'[1]TARIF JEUX 2021-2022'!$A$2:$G$1139,3,0))</f>
        <v/>
      </c>
      <c r="J37" s="89" t="str">
        <f>IF(A37="","",VLOOKUP(A37,'[1]TARIF JEUX 2021-2022'!$A$2:$G$1139,4,0))</f>
        <v/>
      </c>
      <c r="K37" s="90" t="str">
        <f>IF(A37="","",VLOOKUP(A37,'[1]TARIF JEUX 2021-2022'!$A$2:$G$1139,5,0))</f>
        <v/>
      </c>
      <c r="L37" s="91" t="str">
        <f t="shared" si="0"/>
        <v/>
      </c>
      <c r="M37" s="91" t="str">
        <f t="shared" si="1"/>
        <v/>
      </c>
      <c r="N37" s="91" t="str">
        <f t="shared" si="2"/>
        <v/>
      </c>
    </row>
    <row r="38" spans="1:14" ht="18" customHeight="1" x14ac:dyDescent="0.25">
      <c r="A38" s="86"/>
      <c r="B38" s="87" t="str">
        <f>IF(A38="","",VLOOKUP(A38,'[1]TARIF JEUX 2021-2022'!$A$2:$G$1139,2,0))</f>
        <v/>
      </c>
      <c r="C38" s="87"/>
      <c r="D38" s="87"/>
      <c r="E38" s="87"/>
      <c r="F38" s="87"/>
      <c r="G38" s="87"/>
      <c r="H38" s="88"/>
      <c r="I38" s="89" t="str">
        <f>IF(A38="","",VLOOKUP(A38,'[1]TARIF JEUX 2021-2022'!$A$2:$G$1139,3,0))</f>
        <v/>
      </c>
      <c r="J38" s="89" t="str">
        <f>IF(A38="","",VLOOKUP(A38,'[1]TARIF JEUX 2021-2022'!$A$2:$G$1139,4,0))</f>
        <v/>
      </c>
      <c r="K38" s="90" t="str">
        <f>IF(A38="","",VLOOKUP(A38,'[1]TARIF JEUX 2021-2022'!$A$2:$G$1139,5,0))</f>
        <v/>
      </c>
      <c r="L38" s="91" t="str">
        <f t="shared" si="0"/>
        <v/>
      </c>
      <c r="M38" s="91" t="str">
        <f t="shared" si="1"/>
        <v/>
      </c>
      <c r="N38" s="91" t="str">
        <f t="shared" si="2"/>
        <v/>
      </c>
    </row>
    <row r="39" spans="1:14" ht="18" customHeight="1" x14ac:dyDescent="0.25">
      <c r="A39" s="86"/>
      <c r="B39" s="87" t="str">
        <f>IF(A39="","",VLOOKUP(A39,'[1]TARIF JEUX 2021-2022'!$A$2:$G$1139,2,0))</f>
        <v/>
      </c>
      <c r="C39" s="87"/>
      <c r="D39" s="87"/>
      <c r="E39" s="87"/>
      <c r="F39" s="87"/>
      <c r="G39" s="87"/>
      <c r="H39" s="88"/>
      <c r="I39" s="89" t="str">
        <f>IF(A39="","",VLOOKUP(A39,'[1]TARIF JEUX 2021-2022'!$A$2:$G$1139,3,0))</f>
        <v/>
      </c>
      <c r="J39" s="89" t="str">
        <f>IF(A39="","",VLOOKUP(A39,'[1]TARIF JEUX 2021-2022'!$A$2:$G$1139,4,0))</f>
        <v/>
      </c>
      <c r="K39" s="90" t="str">
        <f>IF(A39="","",VLOOKUP(A39,'[1]TARIF JEUX 2021-2022'!$A$2:$G$1139,5,0))</f>
        <v/>
      </c>
      <c r="L39" s="91" t="str">
        <f t="shared" si="0"/>
        <v/>
      </c>
      <c r="M39" s="91" t="str">
        <f t="shared" si="1"/>
        <v/>
      </c>
      <c r="N39" s="91" t="str">
        <f t="shared" si="2"/>
        <v/>
      </c>
    </row>
    <row r="40" spans="1:14" ht="18" customHeight="1" x14ac:dyDescent="0.25">
      <c r="A40" s="86"/>
      <c r="B40" s="87" t="str">
        <f>IF(A40="","",VLOOKUP(A40,'[1]TARIF JEUX 2021-2022'!$A$2:$G$1139,2,0))</f>
        <v/>
      </c>
      <c r="C40" s="87"/>
      <c r="D40" s="87"/>
      <c r="E40" s="87"/>
      <c r="F40" s="87"/>
      <c r="G40" s="87"/>
      <c r="H40" s="88"/>
      <c r="I40" s="89" t="str">
        <f>IF(A40="","",VLOOKUP(A40,'[1]TARIF JEUX 2021-2022'!$A$2:$G$1139,3,0))</f>
        <v/>
      </c>
      <c r="J40" s="89" t="str">
        <f>IF(A40="","",VLOOKUP(A40,'[1]TARIF JEUX 2021-2022'!$A$2:$G$1139,4,0))</f>
        <v/>
      </c>
      <c r="K40" s="90" t="str">
        <f>IF(A40="","",VLOOKUP(A40,'[1]TARIF JEUX 2021-2022'!$A$2:$G$1139,5,0))</f>
        <v/>
      </c>
      <c r="L40" s="91" t="str">
        <f t="shared" si="0"/>
        <v/>
      </c>
      <c r="M40" s="91" t="str">
        <f t="shared" si="1"/>
        <v/>
      </c>
      <c r="N40" s="91" t="str">
        <f t="shared" si="2"/>
        <v/>
      </c>
    </row>
    <row r="41" spans="1:14" ht="18" customHeight="1" x14ac:dyDescent="0.25">
      <c r="A41" s="86"/>
      <c r="B41" s="87" t="str">
        <f>IF(A41="","",VLOOKUP(A41,'[1]TARIF JEUX 2021-2022'!$A$2:$G$1139,2,0))</f>
        <v/>
      </c>
      <c r="C41" s="87"/>
      <c r="D41" s="87"/>
      <c r="E41" s="87"/>
      <c r="F41" s="87"/>
      <c r="G41" s="87"/>
      <c r="H41" s="88"/>
      <c r="I41" s="89" t="str">
        <f>IF(A41="","",VLOOKUP(A41,'[1]TARIF JEUX 2021-2022'!$A$2:$G$1139,3,0))</f>
        <v/>
      </c>
      <c r="J41" s="89" t="str">
        <f>IF(A41="","",VLOOKUP(A41,'[1]TARIF JEUX 2021-2022'!$A$2:$G$1139,4,0))</f>
        <v/>
      </c>
      <c r="K41" s="90" t="str">
        <f>IF(A41="","",VLOOKUP(A41,'[1]TARIF JEUX 2021-2022'!$A$2:$G$1139,5,0))</f>
        <v/>
      </c>
      <c r="L41" s="91" t="str">
        <f t="shared" si="0"/>
        <v/>
      </c>
      <c r="M41" s="91" t="str">
        <f t="shared" si="1"/>
        <v/>
      </c>
      <c r="N41" s="91" t="str">
        <f t="shared" si="2"/>
        <v/>
      </c>
    </row>
    <row r="42" spans="1:14" ht="18" customHeight="1" x14ac:dyDescent="0.25">
      <c r="A42" s="86"/>
      <c r="B42" s="87" t="str">
        <f>IF(A42="","",VLOOKUP(A42,'[1]TARIF JEUX 2021-2022'!$A$2:$G$1139,2,0))</f>
        <v/>
      </c>
      <c r="C42" s="87"/>
      <c r="D42" s="87"/>
      <c r="E42" s="87"/>
      <c r="F42" s="87"/>
      <c r="G42" s="87"/>
      <c r="H42" s="88"/>
      <c r="I42" s="89" t="str">
        <f>IF(A42="","",VLOOKUP(A42,'[1]TARIF JEUX 2021-2022'!$A$2:$G$1139,3,0))</f>
        <v/>
      </c>
      <c r="J42" s="89" t="str">
        <f>IF(A42="","",VLOOKUP(A42,'[1]TARIF JEUX 2021-2022'!$A$2:$G$1139,4,0))</f>
        <v/>
      </c>
      <c r="K42" s="90" t="str">
        <f>IF(A42="","",VLOOKUP(A42,'[1]TARIF JEUX 2021-2022'!$A$2:$G$1139,5,0))</f>
        <v/>
      </c>
      <c r="L42" s="91" t="str">
        <f t="shared" si="0"/>
        <v/>
      </c>
      <c r="M42" s="91" t="str">
        <f t="shared" si="1"/>
        <v/>
      </c>
      <c r="N42" s="91" t="str">
        <f t="shared" si="2"/>
        <v/>
      </c>
    </row>
    <row r="43" spans="1:14" ht="18" customHeight="1" x14ac:dyDescent="0.25">
      <c r="A43" s="86"/>
      <c r="B43" s="87" t="str">
        <f>IF(A43="","",VLOOKUP(A43,'[1]TARIF JEUX 2021-2022'!$A$2:$G$1139,2,0))</f>
        <v/>
      </c>
      <c r="C43" s="87"/>
      <c r="D43" s="87"/>
      <c r="E43" s="87"/>
      <c r="F43" s="87"/>
      <c r="G43" s="87"/>
      <c r="H43" s="88"/>
      <c r="I43" s="89" t="str">
        <f>IF(A43="","",VLOOKUP(A43,'[1]TARIF JEUX 2021-2022'!$A$2:$G$1139,3,0))</f>
        <v/>
      </c>
      <c r="J43" s="89" t="str">
        <f>IF(A43="","",VLOOKUP(A43,'[1]TARIF JEUX 2021-2022'!$A$2:$G$1139,4,0))</f>
        <v/>
      </c>
      <c r="K43" s="90" t="str">
        <f>IF(A43="","",VLOOKUP(A43,'[1]TARIF JEUX 2021-2022'!$A$2:$G$1139,5,0))</f>
        <v/>
      </c>
      <c r="L43" s="91" t="str">
        <f t="shared" si="0"/>
        <v/>
      </c>
      <c r="M43" s="91" t="str">
        <f t="shared" si="1"/>
        <v/>
      </c>
      <c r="N43" s="91" t="str">
        <f t="shared" si="2"/>
        <v/>
      </c>
    </row>
    <row r="44" spans="1:14" ht="18" customHeight="1" x14ac:dyDescent="0.25">
      <c r="A44" s="86"/>
      <c r="B44" s="87" t="str">
        <f>IF(A44="","",VLOOKUP(A44,'[1]TARIF JEUX 2021-2022'!$A$2:$G$1139,2,0))</f>
        <v/>
      </c>
      <c r="C44" s="87"/>
      <c r="D44" s="87"/>
      <c r="E44" s="87"/>
      <c r="F44" s="87"/>
      <c r="G44" s="87"/>
      <c r="H44" s="88"/>
      <c r="I44" s="89" t="str">
        <f>IF(A44="","",VLOOKUP(A44,'[1]TARIF JEUX 2021-2022'!$A$2:$G$1139,3,0))</f>
        <v/>
      </c>
      <c r="J44" s="89" t="str">
        <f>IF(A44="","",VLOOKUP(A44,'[1]TARIF JEUX 2021-2022'!$A$2:$G$1139,4,0))</f>
        <v/>
      </c>
      <c r="K44" s="90" t="str">
        <f>IF(A44="","",VLOOKUP(A44,'[1]TARIF JEUX 2021-2022'!$A$2:$G$1139,5,0))</f>
        <v/>
      </c>
      <c r="L44" s="91" t="str">
        <f t="shared" si="0"/>
        <v/>
      </c>
      <c r="M44" s="91" t="str">
        <f t="shared" si="1"/>
        <v/>
      </c>
      <c r="N44" s="91" t="str">
        <f t="shared" si="2"/>
        <v/>
      </c>
    </row>
    <row r="45" spans="1:14" ht="18" customHeight="1" x14ac:dyDescent="0.25">
      <c r="A45" s="86"/>
      <c r="B45" s="87" t="str">
        <f>IF(A45="","",VLOOKUP(A45,'[1]TARIF JEUX 2021-2022'!$A$2:$G$1139,2,0))</f>
        <v/>
      </c>
      <c r="C45" s="87"/>
      <c r="D45" s="87"/>
      <c r="E45" s="87"/>
      <c r="F45" s="87"/>
      <c r="G45" s="87"/>
      <c r="H45" s="88"/>
      <c r="I45" s="89" t="str">
        <f>IF(A45="","",VLOOKUP(A45,'[1]TARIF JEUX 2021-2022'!$A$2:$G$1139,3,0))</f>
        <v/>
      </c>
      <c r="J45" s="89" t="str">
        <f>IF(A45="","",VLOOKUP(A45,'[1]TARIF JEUX 2021-2022'!$A$2:$G$1139,4,0))</f>
        <v/>
      </c>
      <c r="K45" s="90" t="str">
        <f>IF(A45="","",VLOOKUP(A45,'[1]TARIF JEUX 2021-2022'!$A$2:$G$1139,5,0))</f>
        <v/>
      </c>
      <c r="L45" s="91" t="str">
        <f t="shared" si="0"/>
        <v/>
      </c>
      <c r="M45" s="91" t="str">
        <f t="shared" si="1"/>
        <v/>
      </c>
      <c r="N45" s="91" t="str">
        <f t="shared" si="2"/>
        <v/>
      </c>
    </row>
    <row r="46" spans="1:14" ht="18" customHeight="1" x14ac:dyDescent="0.25">
      <c r="A46" s="86"/>
      <c r="B46" s="87" t="str">
        <f>IF(A46="","",VLOOKUP(A46,'[1]TARIF JEUX 2021-2022'!$A$2:$G$1139,2,0))</f>
        <v/>
      </c>
      <c r="C46" s="87"/>
      <c r="D46" s="87"/>
      <c r="E46" s="87"/>
      <c r="F46" s="87"/>
      <c r="G46" s="87"/>
      <c r="H46" s="88"/>
      <c r="I46" s="89" t="str">
        <f>IF(A46="","",VLOOKUP(A46,'[1]TARIF JEUX 2021-2022'!$A$2:$G$1139,3,0))</f>
        <v/>
      </c>
      <c r="J46" s="89" t="str">
        <f>IF(A46="","",VLOOKUP(A46,'[1]TARIF JEUX 2021-2022'!$A$2:$G$1139,4,0))</f>
        <v/>
      </c>
      <c r="K46" s="90" t="str">
        <f>IF(A46="","",VLOOKUP(A46,'[1]TARIF JEUX 2021-2022'!$A$2:$G$1139,5,0))</f>
        <v/>
      </c>
      <c r="L46" s="91" t="str">
        <f t="shared" si="0"/>
        <v/>
      </c>
      <c r="M46" s="91" t="str">
        <f t="shared" si="1"/>
        <v/>
      </c>
      <c r="N46" s="91" t="str">
        <f t="shared" si="2"/>
        <v/>
      </c>
    </row>
    <row r="47" spans="1:14" ht="18" customHeight="1" x14ac:dyDescent="0.25">
      <c r="A47" s="86"/>
      <c r="B47" s="87" t="str">
        <f>IF(A47="","",VLOOKUP(A47,'[1]TARIF JEUX 2021-2022'!$A$2:$G$1139,2,0))</f>
        <v/>
      </c>
      <c r="C47" s="87"/>
      <c r="D47" s="87"/>
      <c r="E47" s="87"/>
      <c r="F47" s="87"/>
      <c r="G47" s="87"/>
      <c r="H47" s="88"/>
      <c r="I47" s="89" t="str">
        <f>IF(A47="","",VLOOKUP(A47,'[1]TARIF JEUX 2021-2022'!$A$2:$G$1139,3,0))</f>
        <v/>
      </c>
      <c r="J47" s="89" t="str">
        <f>IF(A47="","",VLOOKUP(A47,'[1]TARIF JEUX 2021-2022'!$A$2:$G$1139,4,0))</f>
        <v/>
      </c>
      <c r="K47" s="90" t="str">
        <f>IF(A47="","",VLOOKUP(A47,'[1]TARIF JEUX 2021-2022'!$A$2:$G$1139,5,0))</f>
        <v/>
      </c>
      <c r="L47" s="91" t="str">
        <f t="shared" si="0"/>
        <v/>
      </c>
      <c r="M47" s="91" t="str">
        <f t="shared" si="1"/>
        <v/>
      </c>
      <c r="N47" s="91" t="str">
        <f t="shared" si="2"/>
        <v/>
      </c>
    </row>
    <row r="48" spans="1:14" ht="18" customHeight="1" x14ac:dyDescent="0.25">
      <c r="A48" s="86"/>
      <c r="B48" s="87" t="str">
        <f>IF(A48="","",VLOOKUP(A48,'[1]TARIF JEUX 2021-2022'!$A$2:$G$1139,2,0))</f>
        <v/>
      </c>
      <c r="C48" s="87"/>
      <c r="D48" s="87"/>
      <c r="E48" s="87"/>
      <c r="F48" s="87"/>
      <c r="G48" s="87"/>
      <c r="H48" s="88"/>
      <c r="I48" s="89" t="str">
        <f>IF(A48="","",VLOOKUP(A48,'[1]TARIF JEUX 2021-2022'!$A$2:$G$1139,3,0))</f>
        <v/>
      </c>
      <c r="J48" s="89" t="str">
        <f>IF(A48="","",VLOOKUP(A48,'[1]TARIF JEUX 2021-2022'!$A$2:$G$1139,4,0))</f>
        <v/>
      </c>
      <c r="K48" s="90" t="str">
        <f>IF(A48="","",VLOOKUP(A48,'[1]TARIF JEUX 2021-2022'!$A$2:$G$1139,5,0))</f>
        <v/>
      </c>
      <c r="L48" s="91" t="str">
        <f t="shared" si="0"/>
        <v/>
      </c>
      <c r="M48" s="91" t="str">
        <f t="shared" si="1"/>
        <v/>
      </c>
      <c r="N48" s="91" t="str">
        <f t="shared" si="2"/>
        <v/>
      </c>
    </row>
    <row r="49" spans="1:14" ht="18" customHeight="1" x14ac:dyDescent="0.25">
      <c r="A49" s="86"/>
      <c r="B49" s="87" t="str">
        <f>IF(A49="","",VLOOKUP(A49,'[1]TARIF JEUX 2021-2022'!$A$2:$G$1139,2,0))</f>
        <v/>
      </c>
      <c r="C49" s="87"/>
      <c r="D49" s="87"/>
      <c r="E49" s="87"/>
      <c r="F49" s="87"/>
      <c r="G49" s="87"/>
      <c r="H49" s="88"/>
      <c r="I49" s="89" t="str">
        <f>IF(A49="","",VLOOKUP(A49,'[1]TARIF JEUX 2021-2022'!$A$2:$G$1139,3,0))</f>
        <v/>
      </c>
      <c r="J49" s="89" t="str">
        <f>IF(A49="","",VLOOKUP(A49,'[1]TARIF JEUX 2021-2022'!$A$2:$G$1139,4,0))</f>
        <v/>
      </c>
      <c r="K49" s="90" t="str">
        <f>IF(A49="","",VLOOKUP(A49,'[1]TARIF JEUX 2021-2022'!$A$2:$G$1139,5,0))</f>
        <v/>
      </c>
      <c r="L49" s="91" t="str">
        <f t="shared" si="0"/>
        <v/>
      </c>
      <c r="M49" s="91" t="str">
        <f t="shared" si="1"/>
        <v/>
      </c>
      <c r="N49" s="91" t="str">
        <f t="shared" si="2"/>
        <v/>
      </c>
    </row>
    <row r="50" spans="1:14" ht="18" customHeight="1" x14ac:dyDescent="0.25">
      <c r="A50" s="86"/>
      <c r="B50" s="87" t="str">
        <f>IF(A50="","",VLOOKUP(A50,'[1]TARIF JEUX 2021-2022'!$A$2:$G$1139,2,0))</f>
        <v/>
      </c>
      <c r="C50" s="87"/>
      <c r="D50" s="87"/>
      <c r="E50" s="87"/>
      <c r="F50" s="87"/>
      <c r="G50" s="87"/>
      <c r="H50" s="88"/>
      <c r="I50" s="89" t="str">
        <f>IF(A50="","",VLOOKUP(A50,'[1]TARIF JEUX 2021-2022'!$A$2:$G$1139,3,0))</f>
        <v/>
      </c>
      <c r="J50" s="89" t="str">
        <f>IF(A50="","",VLOOKUP(A50,'[1]TARIF JEUX 2021-2022'!$A$2:$G$1139,4,0))</f>
        <v/>
      </c>
      <c r="K50" s="90" t="str">
        <f>IF(A50="","",VLOOKUP(A50,'[1]TARIF JEUX 2021-2022'!$A$2:$G$1139,5,0))</f>
        <v/>
      </c>
      <c r="L50" s="91" t="str">
        <f t="shared" si="0"/>
        <v/>
      </c>
      <c r="M50" s="91" t="str">
        <f t="shared" si="1"/>
        <v/>
      </c>
      <c r="N50" s="91" t="str">
        <f t="shared" si="2"/>
        <v/>
      </c>
    </row>
    <row r="51" spans="1:14" ht="18" customHeight="1" x14ac:dyDescent="0.25">
      <c r="A51" s="86"/>
      <c r="B51" s="87" t="str">
        <f>IF(A51="","",VLOOKUP(A51,'[1]TARIF JEUX 2021-2022'!$A$2:$G$1139,2,0))</f>
        <v/>
      </c>
      <c r="C51" s="87"/>
      <c r="D51" s="87"/>
      <c r="E51" s="87"/>
      <c r="F51" s="87"/>
      <c r="G51" s="87"/>
      <c r="H51" s="88"/>
      <c r="I51" s="89" t="str">
        <f>IF(A51="","",VLOOKUP(A51,'[1]TARIF JEUX 2021-2022'!$A$2:$G$1139,3,0))</f>
        <v/>
      </c>
      <c r="J51" s="89" t="str">
        <f>IF(A51="","",VLOOKUP(A51,'[1]TARIF JEUX 2021-2022'!$A$2:$G$1139,4,0))</f>
        <v/>
      </c>
      <c r="K51" s="90" t="str">
        <f>IF(A51="","",VLOOKUP(A51,'[1]TARIF JEUX 2021-2022'!$A$2:$G$1139,5,0))</f>
        <v/>
      </c>
      <c r="L51" s="91" t="str">
        <f t="shared" si="0"/>
        <v/>
      </c>
      <c r="M51" s="91" t="str">
        <f t="shared" si="1"/>
        <v/>
      </c>
      <c r="N51" s="91" t="str">
        <f t="shared" si="2"/>
        <v/>
      </c>
    </row>
    <row r="52" spans="1:14" ht="18" customHeight="1" x14ac:dyDescent="0.25">
      <c r="A52" s="86"/>
      <c r="B52" s="87" t="str">
        <f>IF(A52="","",VLOOKUP(A52,'[1]TARIF JEUX 2021-2022'!$A$2:$G$1139,2,0))</f>
        <v/>
      </c>
      <c r="C52" s="87"/>
      <c r="D52" s="87"/>
      <c r="E52" s="87"/>
      <c r="F52" s="87"/>
      <c r="G52" s="87"/>
      <c r="H52" s="88"/>
      <c r="I52" s="89" t="str">
        <f>IF(A52="","",VLOOKUP(A52,'[1]TARIF JEUX 2021-2022'!$A$2:$G$1139,3,0))</f>
        <v/>
      </c>
      <c r="J52" s="89" t="str">
        <f>IF(A52="","",VLOOKUP(A52,'[1]TARIF JEUX 2021-2022'!$A$2:$G$1139,4,0))</f>
        <v/>
      </c>
      <c r="K52" s="90" t="str">
        <f>IF(A52="","",VLOOKUP(A52,'[1]TARIF JEUX 2021-2022'!$A$2:$G$1139,5,0))</f>
        <v/>
      </c>
      <c r="L52" s="91" t="str">
        <f t="shared" si="0"/>
        <v/>
      </c>
      <c r="M52" s="91" t="str">
        <f t="shared" si="1"/>
        <v/>
      </c>
      <c r="N52" s="91" t="str">
        <f t="shared" si="2"/>
        <v/>
      </c>
    </row>
    <row r="53" spans="1:14" ht="18" customHeight="1" x14ac:dyDescent="0.25">
      <c r="A53" s="86"/>
      <c r="B53" s="87" t="str">
        <f>IF(A53="","",VLOOKUP(A53,'[1]TARIF JEUX 2021-2022'!$A$2:$G$1139,2,0))</f>
        <v/>
      </c>
      <c r="C53" s="87"/>
      <c r="D53" s="87"/>
      <c r="E53" s="87"/>
      <c r="F53" s="87"/>
      <c r="G53" s="87"/>
      <c r="H53" s="88"/>
      <c r="I53" s="89" t="str">
        <f>IF(A53="","",VLOOKUP(A53,'[1]TARIF JEUX 2021-2022'!$A$2:$G$1139,3,0))</f>
        <v/>
      </c>
      <c r="J53" s="89" t="str">
        <f>IF(A53="","",VLOOKUP(A53,'[1]TARIF JEUX 2021-2022'!$A$2:$G$1139,4,0))</f>
        <v/>
      </c>
      <c r="K53" s="90" t="str">
        <f>IF(A53="","",VLOOKUP(A53,'[1]TARIF JEUX 2021-2022'!$A$2:$G$1139,5,0))</f>
        <v/>
      </c>
      <c r="L53" s="91" t="str">
        <f t="shared" si="0"/>
        <v/>
      </c>
      <c r="M53" s="91" t="str">
        <f t="shared" si="1"/>
        <v/>
      </c>
      <c r="N53" s="91" t="str">
        <f t="shared" si="2"/>
        <v/>
      </c>
    </row>
    <row r="54" spans="1:14" ht="18" customHeight="1" x14ac:dyDescent="0.25">
      <c r="A54" s="86"/>
      <c r="B54" s="87" t="str">
        <f>IF(A54="","",VLOOKUP(A54,'[1]TARIF JEUX 2021-2022'!$A$2:$G$1139,2,0))</f>
        <v/>
      </c>
      <c r="C54" s="87"/>
      <c r="D54" s="87"/>
      <c r="E54" s="87"/>
      <c r="F54" s="87"/>
      <c r="G54" s="87"/>
      <c r="H54" s="88"/>
      <c r="I54" s="89" t="str">
        <f>IF(A54="","",VLOOKUP(A54,'[1]TARIF JEUX 2021-2022'!$A$2:$G$1139,3,0))</f>
        <v/>
      </c>
      <c r="J54" s="89" t="str">
        <f>IF(A54="","",VLOOKUP(A54,'[1]TARIF JEUX 2021-2022'!$A$2:$G$1139,4,0))</f>
        <v/>
      </c>
      <c r="K54" s="90" t="str">
        <f>IF(A54="","",VLOOKUP(A54,'[1]TARIF JEUX 2021-2022'!$A$2:$G$1139,5,0))</f>
        <v/>
      </c>
      <c r="L54" s="91" t="str">
        <f t="shared" si="0"/>
        <v/>
      </c>
      <c r="M54" s="91" t="str">
        <f t="shared" si="1"/>
        <v/>
      </c>
      <c r="N54" s="91" t="str">
        <f t="shared" si="2"/>
        <v/>
      </c>
    </row>
    <row r="55" spans="1:14" ht="18" customHeight="1" x14ac:dyDescent="0.25">
      <c r="A55" s="86"/>
      <c r="B55" s="87" t="str">
        <f>IF(A55="","",VLOOKUP(A55,'[1]TARIF JEUX 2021-2022'!$A$2:$G$1139,2,0))</f>
        <v/>
      </c>
      <c r="C55" s="87"/>
      <c r="D55" s="87"/>
      <c r="E55" s="87"/>
      <c r="F55" s="87"/>
      <c r="G55" s="87"/>
      <c r="H55" s="88"/>
      <c r="I55" s="89" t="str">
        <f>IF(A55="","",VLOOKUP(A55,'[1]TARIF JEUX 2021-2022'!$A$2:$G$1139,3,0))</f>
        <v/>
      </c>
      <c r="J55" s="89" t="str">
        <f>IF(A55="","",VLOOKUP(A55,'[1]TARIF JEUX 2021-2022'!$A$2:$G$1139,4,0))</f>
        <v/>
      </c>
      <c r="K55" s="90" t="str">
        <f>IF(A55="","",VLOOKUP(A55,'[1]TARIF JEUX 2021-2022'!$A$2:$G$1139,5,0))</f>
        <v/>
      </c>
      <c r="L55" s="91" t="str">
        <f t="shared" si="0"/>
        <v/>
      </c>
      <c r="M55" s="91" t="str">
        <f t="shared" si="1"/>
        <v/>
      </c>
      <c r="N55" s="91" t="str">
        <f t="shared" si="2"/>
        <v/>
      </c>
    </row>
    <row r="56" spans="1:14" ht="18" customHeight="1" x14ac:dyDescent="0.25">
      <c r="A56" s="86"/>
      <c r="B56" s="87" t="str">
        <f>IF(A56="","",VLOOKUP(A56,'[1]TARIF JEUX 2021-2022'!$A$2:$G$1139,2,0))</f>
        <v/>
      </c>
      <c r="C56" s="87"/>
      <c r="D56" s="87"/>
      <c r="E56" s="87"/>
      <c r="F56" s="87"/>
      <c r="G56" s="87"/>
      <c r="H56" s="88"/>
      <c r="I56" s="89" t="str">
        <f>IF(A56="","",VLOOKUP(A56,'[1]TARIF JEUX 2021-2022'!$A$2:$G$1139,3,0))</f>
        <v/>
      </c>
      <c r="J56" s="89" t="str">
        <f>IF(A56="","",VLOOKUP(A56,'[1]TARIF JEUX 2021-2022'!$A$2:$G$1139,4,0))</f>
        <v/>
      </c>
      <c r="K56" s="90" t="str">
        <f>IF(A56="","",VLOOKUP(A56,'[1]TARIF JEUX 2021-2022'!$A$2:$G$1139,5,0))</f>
        <v/>
      </c>
      <c r="L56" s="91" t="str">
        <f t="shared" si="0"/>
        <v/>
      </c>
      <c r="M56" s="91" t="str">
        <f t="shared" si="1"/>
        <v/>
      </c>
      <c r="N56" s="91" t="str">
        <f t="shared" si="2"/>
        <v/>
      </c>
    </row>
    <row r="57" spans="1:14" ht="18" customHeight="1" x14ac:dyDescent="0.25">
      <c r="A57" s="86"/>
      <c r="B57" s="87" t="str">
        <f>IF(A57="","",VLOOKUP(A57,'[1]TARIF JEUX 2021-2022'!$A$2:$G$1139,2,0))</f>
        <v/>
      </c>
      <c r="C57" s="87"/>
      <c r="D57" s="87"/>
      <c r="E57" s="87"/>
      <c r="F57" s="87"/>
      <c r="G57" s="87"/>
      <c r="H57" s="88"/>
      <c r="I57" s="89" t="str">
        <f>IF(A57="","",VLOOKUP(A57,'[1]TARIF JEUX 2021-2022'!$A$2:$G$1139,3,0))</f>
        <v/>
      </c>
      <c r="J57" s="89" t="str">
        <f>IF(A57="","",VLOOKUP(A57,'[1]TARIF JEUX 2021-2022'!$A$2:$G$1139,4,0))</f>
        <v/>
      </c>
      <c r="K57" s="90" t="str">
        <f>IF(A57="","",VLOOKUP(A57,'[1]TARIF JEUX 2021-2022'!$A$2:$G$1139,5,0))</f>
        <v/>
      </c>
      <c r="L57" s="91" t="str">
        <f t="shared" si="0"/>
        <v/>
      </c>
      <c r="M57" s="91" t="str">
        <f t="shared" si="1"/>
        <v/>
      </c>
      <c r="N57" s="91" t="str">
        <f t="shared" si="2"/>
        <v/>
      </c>
    </row>
    <row r="58" spans="1:14" ht="18" customHeight="1" x14ac:dyDescent="0.25">
      <c r="A58" s="86"/>
      <c r="B58" s="87" t="str">
        <f>IF(A58="","",VLOOKUP(A58,'[1]TARIF JEUX 2021-2022'!$A$2:$G$1139,2,0))</f>
        <v/>
      </c>
      <c r="C58" s="87"/>
      <c r="D58" s="87"/>
      <c r="E58" s="87"/>
      <c r="F58" s="87"/>
      <c r="G58" s="87"/>
      <c r="H58" s="88"/>
      <c r="I58" s="89" t="str">
        <f>IF(A58="","",VLOOKUP(A58,'[1]TARIF JEUX 2021-2022'!$A$2:$G$1139,3,0))</f>
        <v/>
      </c>
      <c r="J58" s="89" t="str">
        <f>IF(A58="","",VLOOKUP(A58,'[1]TARIF JEUX 2021-2022'!$A$2:$G$1139,4,0))</f>
        <v/>
      </c>
      <c r="K58" s="90" t="str">
        <f>IF(A58="","",VLOOKUP(A58,'[1]TARIF JEUX 2021-2022'!$A$2:$G$1139,5,0))</f>
        <v/>
      </c>
      <c r="L58" s="91" t="str">
        <f t="shared" si="0"/>
        <v/>
      </c>
      <c r="M58" s="91" t="str">
        <f t="shared" si="1"/>
        <v/>
      </c>
      <c r="N58" s="91" t="str">
        <f t="shared" si="2"/>
        <v/>
      </c>
    </row>
    <row r="59" spans="1:14" ht="18" customHeight="1" x14ac:dyDescent="0.25">
      <c r="A59" s="86"/>
      <c r="B59" s="87" t="str">
        <f>IF(A59="","",VLOOKUP(A59,'[1]TARIF JEUX 2021-2022'!$A$2:$G$1139,2,0))</f>
        <v/>
      </c>
      <c r="C59" s="87"/>
      <c r="D59" s="87"/>
      <c r="E59" s="87"/>
      <c r="F59" s="87"/>
      <c r="G59" s="87"/>
      <c r="H59" s="88"/>
      <c r="I59" s="89" t="str">
        <f>IF(A59="","",VLOOKUP(A59,'[1]TARIF JEUX 2021-2022'!$A$2:$G$1139,3,0))</f>
        <v/>
      </c>
      <c r="J59" s="89" t="str">
        <f>IF(A59="","",VLOOKUP(A59,'[1]TARIF JEUX 2021-2022'!$A$2:$G$1139,4,0))</f>
        <v/>
      </c>
      <c r="K59" s="90" t="str">
        <f>IF(A59="","",VLOOKUP(A59,'[1]TARIF JEUX 2021-2022'!$A$2:$G$1139,5,0))</f>
        <v/>
      </c>
      <c r="L59" s="91" t="str">
        <f t="shared" si="0"/>
        <v/>
      </c>
      <c r="M59" s="91" t="str">
        <f t="shared" si="1"/>
        <v/>
      </c>
      <c r="N59" s="91" t="str">
        <f t="shared" si="2"/>
        <v/>
      </c>
    </row>
    <row r="60" spans="1:14" ht="18" customHeight="1" x14ac:dyDescent="0.25">
      <c r="A60" s="86"/>
      <c r="B60" s="87" t="str">
        <f>IF(A60="","",VLOOKUP(A60,'[1]TARIF JEUX 2021-2022'!$A$2:$G$1139,2,0))</f>
        <v/>
      </c>
      <c r="C60" s="87"/>
      <c r="D60" s="87"/>
      <c r="E60" s="87"/>
      <c r="F60" s="87"/>
      <c r="G60" s="87"/>
      <c r="H60" s="88"/>
      <c r="I60" s="89" t="str">
        <f>IF(A60="","",VLOOKUP(A60,'[1]TARIF JEUX 2021-2022'!$A$2:$G$1139,3,0))</f>
        <v/>
      </c>
      <c r="J60" s="89" t="str">
        <f>IF(A60="","",VLOOKUP(A60,'[1]TARIF JEUX 2021-2022'!$A$2:$G$1139,4,0))</f>
        <v/>
      </c>
      <c r="K60" s="90" t="str">
        <f>IF(A60="","",VLOOKUP(A60,'[1]TARIF JEUX 2021-2022'!$A$2:$G$1139,5,0))</f>
        <v/>
      </c>
      <c r="L60" s="91" t="str">
        <f t="shared" si="0"/>
        <v/>
      </c>
      <c r="M60" s="91" t="str">
        <f t="shared" si="1"/>
        <v/>
      </c>
      <c r="N60" s="91" t="str">
        <f t="shared" si="2"/>
        <v/>
      </c>
    </row>
    <row r="61" spans="1:14" ht="18" customHeight="1" x14ac:dyDescent="0.25">
      <c r="A61" s="86"/>
      <c r="B61" s="87" t="str">
        <f>IF(A61="","",VLOOKUP(A61,'[1]TARIF JEUX 2021-2022'!$A$2:$G$1139,2,0))</f>
        <v/>
      </c>
      <c r="C61" s="87"/>
      <c r="D61" s="87"/>
      <c r="E61" s="87"/>
      <c r="F61" s="87"/>
      <c r="G61" s="87"/>
      <c r="H61" s="88"/>
      <c r="I61" s="89" t="str">
        <f>IF(A61="","",VLOOKUP(A61,'[1]TARIF JEUX 2021-2022'!$A$2:$G$1139,3,0))</f>
        <v/>
      </c>
      <c r="J61" s="89" t="str">
        <f>IF(A61="","",VLOOKUP(A61,'[1]TARIF JEUX 2021-2022'!$A$2:$G$1139,4,0))</f>
        <v/>
      </c>
      <c r="K61" s="90" t="str">
        <f>IF(A61="","",VLOOKUP(A61,'[1]TARIF JEUX 2021-2022'!$A$2:$G$1139,5,0))</f>
        <v/>
      </c>
      <c r="L61" s="91" t="str">
        <f t="shared" si="0"/>
        <v/>
      </c>
      <c r="M61" s="91" t="str">
        <f t="shared" si="1"/>
        <v/>
      </c>
      <c r="N61" s="91" t="str">
        <f t="shared" si="2"/>
        <v/>
      </c>
    </row>
    <row r="62" spans="1:14" ht="18" customHeight="1" x14ac:dyDescent="0.25">
      <c r="A62" s="86"/>
      <c r="B62" s="87" t="str">
        <f>IF(A62="","",VLOOKUP(A62,'[1]TARIF JEUX 2021-2022'!$A$2:$G$1139,2,0))</f>
        <v/>
      </c>
      <c r="C62" s="87"/>
      <c r="D62" s="87"/>
      <c r="E62" s="87"/>
      <c r="F62" s="87"/>
      <c r="G62" s="87"/>
      <c r="H62" s="88"/>
      <c r="I62" s="89" t="str">
        <f>IF(A62="","",VLOOKUP(A62,'[1]TARIF JEUX 2021-2022'!$A$2:$G$1139,3,0))</f>
        <v/>
      </c>
      <c r="J62" s="89" t="str">
        <f>IF(A62="","",VLOOKUP(A62,'[1]TARIF JEUX 2021-2022'!$A$2:$G$1139,4,0))</f>
        <v/>
      </c>
      <c r="K62" s="90" t="str">
        <f>IF(A62="","",VLOOKUP(A62,'[1]TARIF JEUX 2021-2022'!$A$2:$G$1139,5,0))</f>
        <v/>
      </c>
      <c r="L62" s="91" t="str">
        <f t="shared" si="0"/>
        <v/>
      </c>
      <c r="M62" s="91" t="str">
        <f t="shared" si="1"/>
        <v/>
      </c>
      <c r="N62" s="91" t="str">
        <f t="shared" si="2"/>
        <v/>
      </c>
    </row>
    <row r="63" spans="1:14" ht="18" customHeight="1" x14ac:dyDescent="0.25">
      <c r="A63" s="86"/>
      <c r="B63" s="87" t="str">
        <f>IF(A63="","",VLOOKUP(A63,'[1]TARIF JEUX 2021-2022'!$A$2:$G$1139,2,0))</f>
        <v/>
      </c>
      <c r="C63" s="87"/>
      <c r="D63" s="87"/>
      <c r="E63" s="87"/>
      <c r="F63" s="87"/>
      <c r="G63" s="87"/>
      <c r="H63" s="88"/>
      <c r="I63" s="89" t="str">
        <f>IF(A63="","",VLOOKUP(A63,'[1]TARIF JEUX 2021-2022'!$A$2:$G$1139,3,0))</f>
        <v/>
      </c>
      <c r="J63" s="89" t="str">
        <f>IF(A63="","",VLOOKUP(A63,'[1]TARIF JEUX 2021-2022'!$A$2:$G$1139,4,0))</f>
        <v/>
      </c>
      <c r="K63" s="90" t="str">
        <f>IF(A63="","",VLOOKUP(A63,'[1]TARIF JEUX 2021-2022'!$A$2:$G$1139,5,0))</f>
        <v/>
      </c>
      <c r="L63" s="91" t="str">
        <f t="shared" si="0"/>
        <v/>
      </c>
      <c r="M63" s="91" t="str">
        <f t="shared" si="1"/>
        <v/>
      </c>
      <c r="N63" s="91" t="str">
        <f t="shared" si="2"/>
        <v/>
      </c>
    </row>
    <row r="64" spans="1:14" ht="18" customHeight="1" x14ac:dyDescent="0.25">
      <c r="A64" s="86"/>
      <c r="B64" s="87" t="str">
        <f>IF(A64="","",VLOOKUP(A64,'[1]TARIF JEUX 2021-2022'!$A$2:$G$1139,2,0))</f>
        <v/>
      </c>
      <c r="C64" s="87"/>
      <c r="D64" s="87"/>
      <c r="E64" s="87"/>
      <c r="F64" s="87"/>
      <c r="G64" s="87"/>
      <c r="H64" s="88"/>
      <c r="I64" s="89" t="str">
        <f>IF(A64="","",VLOOKUP(A64,'[1]TARIF JEUX 2021-2022'!$A$2:$G$1139,3,0))</f>
        <v/>
      </c>
      <c r="J64" s="89" t="str">
        <f>IF(A64="","",VLOOKUP(A64,'[1]TARIF JEUX 2021-2022'!$A$2:$G$1139,4,0))</f>
        <v/>
      </c>
      <c r="K64" s="90" t="str">
        <f>IF(A64="","",VLOOKUP(A64,'[1]TARIF JEUX 2021-2022'!$A$2:$G$1139,5,0))</f>
        <v/>
      </c>
      <c r="L64" s="91" t="str">
        <f t="shared" si="0"/>
        <v/>
      </c>
      <c r="M64" s="91" t="str">
        <f t="shared" si="1"/>
        <v/>
      </c>
      <c r="N64" s="91" t="str">
        <f t="shared" si="2"/>
        <v/>
      </c>
    </row>
    <row r="65" spans="1:14" ht="18" customHeight="1" x14ac:dyDescent="0.25">
      <c r="A65" s="86"/>
      <c r="B65" s="87" t="str">
        <f>IF(A65="","",VLOOKUP(A65,'[1]TARIF JEUX 2021-2022'!$A$2:$G$1139,2,0))</f>
        <v/>
      </c>
      <c r="C65" s="87"/>
      <c r="D65" s="87"/>
      <c r="E65" s="87"/>
      <c r="F65" s="87"/>
      <c r="G65" s="87"/>
      <c r="H65" s="88"/>
      <c r="I65" s="89" t="str">
        <f>IF(A65="","",VLOOKUP(A65,'[1]TARIF JEUX 2021-2022'!$A$2:$G$1139,3,0))</f>
        <v/>
      </c>
      <c r="J65" s="89" t="str">
        <f>IF(A65="","",VLOOKUP(A65,'[1]TARIF JEUX 2021-2022'!$A$2:$G$1139,4,0))</f>
        <v/>
      </c>
      <c r="K65" s="90" t="str">
        <f>IF(A65="","",VLOOKUP(A65,'[1]TARIF JEUX 2021-2022'!$A$2:$G$1139,5,0))</f>
        <v/>
      </c>
      <c r="L65" s="91" t="str">
        <f t="shared" si="0"/>
        <v/>
      </c>
      <c r="M65" s="91" t="str">
        <f t="shared" si="1"/>
        <v/>
      </c>
      <c r="N65" s="91" t="str">
        <f t="shared" si="2"/>
        <v/>
      </c>
    </row>
    <row r="66" spans="1:14" ht="18" customHeight="1" x14ac:dyDescent="0.25">
      <c r="A66" s="86"/>
      <c r="B66" s="87" t="str">
        <f>IF(A66="","",VLOOKUP(A66,'[1]TARIF JEUX 2021-2022'!$A$2:$G$1139,2,0))</f>
        <v/>
      </c>
      <c r="C66" s="87"/>
      <c r="D66" s="87"/>
      <c r="E66" s="87"/>
      <c r="F66" s="87"/>
      <c r="G66" s="87"/>
      <c r="H66" s="88"/>
      <c r="I66" s="89" t="str">
        <f>IF(A66="","",VLOOKUP(A66,'[1]TARIF JEUX 2021-2022'!$A$2:$G$1139,3,0))</f>
        <v/>
      </c>
      <c r="J66" s="89" t="str">
        <f>IF(A66="","",VLOOKUP(A66,'[1]TARIF JEUX 2021-2022'!$A$2:$G$1139,4,0))</f>
        <v/>
      </c>
      <c r="K66" s="90" t="str">
        <f>IF(A66="","",VLOOKUP(A66,'[1]TARIF JEUX 2021-2022'!$A$2:$G$1139,5,0))</f>
        <v/>
      </c>
      <c r="L66" s="91" t="str">
        <f t="shared" si="0"/>
        <v/>
      </c>
      <c r="M66" s="91" t="str">
        <f t="shared" si="1"/>
        <v/>
      </c>
      <c r="N66" s="91" t="str">
        <f t="shared" si="2"/>
        <v/>
      </c>
    </row>
    <row r="67" spans="1:14" ht="18" customHeight="1" x14ac:dyDescent="0.25">
      <c r="A67" s="86"/>
      <c r="B67" s="87" t="str">
        <f>IF(A67="","",VLOOKUP(A67,'[1]TARIF JEUX 2021-2022'!$A$2:$G$1139,2,0))</f>
        <v/>
      </c>
      <c r="C67" s="87"/>
      <c r="D67" s="87"/>
      <c r="E67" s="87"/>
      <c r="F67" s="87"/>
      <c r="G67" s="87"/>
      <c r="H67" s="88"/>
      <c r="I67" s="89" t="str">
        <f>IF(A67="","",VLOOKUP(A67,'[1]TARIF JEUX 2021-2022'!$A$2:$G$1139,3,0))</f>
        <v/>
      </c>
      <c r="J67" s="89" t="str">
        <f>IF(A67="","",VLOOKUP(A67,'[1]TARIF JEUX 2021-2022'!$A$2:$G$1139,4,0))</f>
        <v/>
      </c>
      <c r="K67" s="90" t="str">
        <f>IF(A67="","",VLOOKUP(A67,'[1]TARIF JEUX 2021-2022'!$A$2:$G$1139,5,0))</f>
        <v/>
      </c>
      <c r="L67" s="91" t="str">
        <f t="shared" si="0"/>
        <v/>
      </c>
      <c r="M67" s="91" t="str">
        <f t="shared" si="1"/>
        <v/>
      </c>
      <c r="N67" s="91" t="str">
        <f t="shared" si="2"/>
        <v/>
      </c>
    </row>
    <row r="68" spans="1:14" ht="18" customHeight="1" x14ac:dyDescent="0.25">
      <c r="A68" s="86"/>
      <c r="B68" s="87" t="str">
        <f>IF(A68="","",VLOOKUP(A68,'[1]TARIF JEUX 2021-2022'!$A$2:$G$1139,2,0))</f>
        <v/>
      </c>
      <c r="C68" s="87"/>
      <c r="D68" s="87"/>
      <c r="E68" s="87"/>
      <c r="F68" s="87"/>
      <c r="G68" s="87"/>
      <c r="H68" s="88"/>
      <c r="I68" s="89" t="str">
        <f>IF(A68="","",VLOOKUP(A68,'[1]TARIF JEUX 2021-2022'!$A$2:$G$1139,3,0))</f>
        <v/>
      </c>
      <c r="J68" s="89" t="str">
        <f>IF(A68="","",VLOOKUP(A68,'[1]TARIF JEUX 2021-2022'!$A$2:$G$1139,4,0))</f>
        <v/>
      </c>
      <c r="K68" s="90" t="str">
        <f>IF(A68="","",VLOOKUP(A68,'[1]TARIF JEUX 2021-2022'!$A$2:$G$1139,5,0))</f>
        <v/>
      </c>
      <c r="L68" s="91" t="str">
        <f t="shared" si="0"/>
        <v/>
      </c>
      <c r="M68" s="91" t="str">
        <f t="shared" si="1"/>
        <v/>
      </c>
      <c r="N68" s="91" t="str">
        <f t="shared" si="2"/>
        <v/>
      </c>
    </row>
    <row r="69" spans="1:14" ht="18" customHeight="1" x14ac:dyDescent="0.25">
      <c r="A69" s="86"/>
      <c r="B69" s="87" t="str">
        <f>IF(A69="","",VLOOKUP(A69,'[1]TARIF JEUX 2021-2022'!$A$2:$G$1139,2,0))</f>
        <v/>
      </c>
      <c r="C69" s="87"/>
      <c r="D69" s="87"/>
      <c r="E69" s="87"/>
      <c r="F69" s="87"/>
      <c r="G69" s="87"/>
      <c r="H69" s="88"/>
      <c r="I69" s="89" t="str">
        <f>IF(A69="","",VLOOKUP(A69,'[1]TARIF JEUX 2021-2022'!$A$2:$G$1139,3,0))</f>
        <v/>
      </c>
      <c r="J69" s="89" t="str">
        <f>IF(A69="","",VLOOKUP(A69,'[1]TARIF JEUX 2021-2022'!$A$2:$G$1139,4,0))</f>
        <v/>
      </c>
      <c r="K69" s="90" t="str">
        <f>IF(A69="","",VLOOKUP(A69,'[1]TARIF JEUX 2021-2022'!$A$2:$G$1139,5,0))</f>
        <v/>
      </c>
      <c r="L69" s="91" t="str">
        <f t="shared" si="0"/>
        <v/>
      </c>
      <c r="M69" s="91" t="str">
        <f t="shared" si="1"/>
        <v/>
      </c>
      <c r="N69" s="91" t="str">
        <f t="shared" si="2"/>
        <v/>
      </c>
    </row>
    <row r="70" spans="1:14" ht="18" customHeight="1" x14ac:dyDescent="0.25">
      <c r="A70" s="86"/>
      <c r="B70" s="87" t="str">
        <f>IF(A70="","",VLOOKUP(A70,'[1]TARIF JEUX 2021-2022'!$A$2:$G$1139,2,0))</f>
        <v/>
      </c>
      <c r="C70" s="87"/>
      <c r="D70" s="87"/>
      <c r="E70" s="87"/>
      <c r="F70" s="87"/>
      <c r="G70" s="87"/>
      <c r="H70" s="88"/>
      <c r="I70" s="89" t="str">
        <f>IF(A70="","",VLOOKUP(A70,'[1]TARIF JEUX 2021-2022'!$A$2:$G$1139,3,0))</f>
        <v/>
      </c>
      <c r="J70" s="89" t="str">
        <f>IF(A70="","",VLOOKUP(A70,'[1]TARIF JEUX 2021-2022'!$A$2:$G$1139,4,0))</f>
        <v/>
      </c>
      <c r="K70" s="90" t="str">
        <f>IF(A70="","",VLOOKUP(A70,'[1]TARIF JEUX 2021-2022'!$A$2:$G$1139,5,0))</f>
        <v/>
      </c>
      <c r="L70" s="91" t="str">
        <f t="shared" si="0"/>
        <v/>
      </c>
      <c r="M70" s="91" t="str">
        <f t="shared" si="1"/>
        <v/>
      </c>
      <c r="N70" s="91" t="str">
        <f t="shared" si="2"/>
        <v/>
      </c>
    </row>
    <row r="71" spans="1:14" ht="18" customHeight="1" x14ac:dyDescent="0.25">
      <c r="A71" s="86"/>
      <c r="B71" s="87" t="str">
        <f>IF(A71="","",VLOOKUP(A71,'[1]TARIF JEUX 2021-2022'!$A$2:$G$1139,2,0))</f>
        <v/>
      </c>
      <c r="C71" s="87"/>
      <c r="D71" s="87"/>
      <c r="E71" s="87"/>
      <c r="F71" s="87"/>
      <c r="G71" s="87"/>
      <c r="H71" s="88"/>
      <c r="I71" s="89" t="str">
        <f>IF(A71="","",VLOOKUP(A71,'[1]TARIF JEUX 2021-2022'!$A$2:$G$1139,3,0))</f>
        <v/>
      </c>
      <c r="J71" s="89" t="str">
        <f>IF(A71="","",VLOOKUP(A71,'[1]TARIF JEUX 2021-2022'!$A$2:$G$1139,4,0))</f>
        <v/>
      </c>
      <c r="K71" s="90" t="str">
        <f>IF(A71="","",VLOOKUP(A71,'[1]TARIF JEUX 2021-2022'!$A$2:$G$1139,5,0))</f>
        <v/>
      </c>
      <c r="L71" s="91" t="str">
        <f t="shared" si="0"/>
        <v/>
      </c>
      <c r="M71" s="91" t="str">
        <f t="shared" si="1"/>
        <v/>
      </c>
      <c r="N71" s="91" t="str">
        <f t="shared" si="2"/>
        <v/>
      </c>
    </row>
    <row r="72" spans="1:14" ht="18" customHeight="1" x14ac:dyDescent="0.25">
      <c r="A72" s="86"/>
      <c r="B72" s="87" t="str">
        <f>IF(A72="","",VLOOKUP(A72,'[1]TARIF JEUX 2021-2022'!$A$2:$G$1139,2,0))</f>
        <v/>
      </c>
      <c r="C72" s="87"/>
      <c r="D72" s="87"/>
      <c r="E72" s="87"/>
      <c r="F72" s="87"/>
      <c r="G72" s="87"/>
      <c r="H72" s="88"/>
      <c r="I72" s="89" t="str">
        <f>IF(A72="","",VLOOKUP(A72,'[1]TARIF JEUX 2021-2022'!$A$2:$G$1139,3,0))</f>
        <v/>
      </c>
      <c r="J72" s="89" t="str">
        <f>IF(A72="","",VLOOKUP(A72,'[1]TARIF JEUX 2021-2022'!$A$2:$G$1139,4,0))</f>
        <v/>
      </c>
      <c r="K72" s="90" t="str">
        <f>IF(A72="","",VLOOKUP(A72,'[1]TARIF JEUX 2021-2022'!$A$2:$G$1139,5,0))</f>
        <v/>
      </c>
      <c r="L72" s="91" t="str">
        <f t="shared" si="0"/>
        <v/>
      </c>
      <c r="M72" s="91" t="str">
        <f t="shared" si="1"/>
        <v/>
      </c>
      <c r="N72" s="91" t="str">
        <f t="shared" si="2"/>
        <v/>
      </c>
    </row>
    <row r="73" spans="1:14" ht="18" customHeight="1" x14ac:dyDescent="0.25">
      <c r="A73" s="86"/>
      <c r="B73" s="87" t="str">
        <f>IF(A73="","",VLOOKUP(A73,'[1]TARIF JEUX 2021-2022'!$A$2:$G$1139,2,0))</f>
        <v/>
      </c>
      <c r="C73" s="87"/>
      <c r="D73" s="87"/>
      <c r="E73" s="87"/>
      <c r="F73" s="87"/>
      <c r="G73" s="87"/>
      <c r="H73" s="88"/>
      <c r="I73" s="89" t="str">
        <f>IF(A73="","",VLOOKUP(A73,'[1]TARIF JEUX 2021-2022'!$A$2:$G$1139,3,0))</f>
        <v/>
      </c>
      <c r="J73" s="89" t="str">
        <f>IF(A73="","",VLOOKUP(A73,'[1]TARIF JEUX 2021-2022'!$A$2:$G$1139,4,0))</f>
        <v/>
      </c>
      <c r="K73" s="90" t="str">
        <f>IF(A73="","",VLOOKUP(A73,'[1]TARIF JEUX 2021-2022'!$A$2:$G$1139,5,0))</f>
        <v/>
      </c>
      <c r="L73" s="91" t="str">
        <f t="shared" si="0"/>
        <v/>
      </c>
      <c r="M73" s="91" t="str">
        <f t="shared" si="1"/>
        <v/>
      </c>
      <c r="N73" s="91" t="str">
        <f t="shared" si="2"/>
        <v/>
      </c>
    </row>
    <row r="74" spans="1:14" ht="18" customHeight="1" x14ac:dyDescent="0.25">
      <c r="A74" s="86"/>
      <c r="B74" s="87" t="str">
        <f>IF(A74="","",VLOOKUP(A74,'[1]TARIF JEUX 2021-2022'!$A$2:$G$1139,2,0))</f>
        <v/>
      </c>
      <c r="C74" s="87"/>
      <c r="D74" s="87"/>
      <c r="E74" s="87"/>
      <c r="F74" s="87"/>
      <c r="G74" s="87"/>
      <c r="H74" s="88"/>
      <c r="I74" s="89" t="str">
        <f>IF(A74="","",VLOOKUP(A74,'[1]TARIF JEUX 2021-2022'!$A$2:$G$1139,3,0))</f>
        <v/>
      </c>
      <c r="J74" s="89" t="str">
        <f>IF(A74="","",VLOOKUP(A74,'[1]TARIF JEUX 2021-2022'!$A$2:$G$1139,4,0))</f>
        <v/>
      </c>
      <c r="K74" s="90" t="str">
        <f>IF(A74="","",VLOOKUP(A74,'[1]TARIF JEUX 2021-2022'!$A$2:$G$1139,5,0))</f>
        <v/>
      </c>
      <c r="L74" s="91" t="str">
        <f t="shared" si="0"/>
        <v/>
      </c>
      <c r="M74" s="91" t="str">
        <f t="shared" si="1"/>
        <v/>
      </c>
      <c r="N74" s="91" t="str">
        <f t="shared" si="2"/>
        <v/>
      </c>
    </row>
    <row r="75" spans="1:14" ht="18" customHeight="1" x14ac:dyDescent="0.25">
      <c r="A75" s="86"/>
      <c r="B75" s="87" t="str">
        <f>IF(A75="","",VLOOKUP(A75,'[1]TARIF JEUX 2021-2022'!$A$2:$G$1139,2,0))</f>
        <v/>
      </c>
      <c r="C75" s="87"/>
      <c r="D75" s="87"/>
      <c r="E75" s="87"/>
      <c r="F75" s="87"/>
      <c r="G75" s="87"/>
      <c r="H75" s="88"/>
      <c r="I75" s="89" t="str">
        <f>IF(A75="","",VLOOKUP(A75,'[1]TARIF JEUX 2021-2022'!$A$2:$G$1139,3,0))</f>
        <v/>
      </c>
      <c r="J75" s="89" t="str">
        <f>IF(A75="","",VLOOKUP(A75,'[1]TARIF JEUX 2021-2022'!$A$2:$G$1139,4,0))</f>
        <v/>
      </c>
      <c r="K75" s="90" t="str">
        <f>IF(A75="","",VLOOKUP(A75,'[1]TARIF JEUX 2021-2022'!$A$2:$G$1139,5,0))</f>
        <v/>
      </c>
      <c r="L75" s="91" t="str">
        <f t="shared" si="0"/>
        <v/>
      </c>
      <c r="M75" s="91" t="str">
        <f t="shared" si="1"/>
        <v/>
      </c>
      <c r="N75" s="91" t="str">
        <f t="shared" si="2"/>
        <v/>
      </c>
    </row>
    <row r="76" spans="1:14" ht="18" customHeight="1" x14ac:dyDescent="0.25">
      <c r="A76" s="86"/>
      <c r="B76" s="87" t="str">
        <f>IF(A76="","",VLOOKUP(A76,'[1]TARIF JEUX 2021-2022'!$A$2:$G$1139,2,0))</f>
        <v/>
      </c>
      <c r="C76" s="87"/>
      <c r="D76" s="87"/>
      <c r="E76" s="87"/>
      <c r="F76" s="87"/>
      <c r="G76" s="87"/>
      <c r="H76" s="88"/>
      <c r="I76" s="89" t="str">
        <f>IF(A76="","",VLOOKUP(A76,'[1]TARIF JEUX 2021-2022'!$A$2:$G$1139,3,0))</f>
        <v/>
      </c>
      <c r="J76" s="89" t="str">
        <f>IF(A76="","",VLOOKUP(A76,'[1]TARIF JEUX 2021-2022'!$A$2:$G$1139,4,0))</f>
        <v/>
      </c>
      <c r="K76" s="90" t="str">
        <f>IF(A76="","",VLOOKUP(A76,'[1]TARIF JEUX 2021-2022'!$A$2:$G$1139,5,0))</f>
        <v/>
      </c>
      <c r="L76" s="91" t="str">
        <f t="shared" si="0"/>
        <v/>
      </c>
      <c r="M76" s="91" t="str">
        <f t="shared" si="1"/>
        <v/>
      </c>
      <c r="N76" s="91" t="str">
        <f t="shared" si="2"/>
        <v/>
      </c>
    </row>
    <row r="77" spans="1:14" ht="18" customHeight="1" x14ac:dyDescent="0.25">
      <c r="A77" s="86"/>
      <c r="B77" s="87" t="str">
        <f>IF(A77="","",VLOOKUP(A77,'[1]TARIF JEUX 2021-2022'!$A$2:$G$1139,2,0))</f>
        <v/>
      </c>
      <c r="C77" s="87"/>
      <c r="D77" s="87"/>
      <c r="E77" s="87"/>
      <c r="F77" s="87"/>
      <c r="G77" s="87"/>
      <c r="H77" s="88"/>
      <c r="I77" s="89" t="str">
        <f>IF(A77="","",VLOOKUP(A77,'[1]TARIF JEUX 2021-2022'!$A$2:$G$1139,3,0))</f>
        <v/>
      </c>
      <c r="J77" s="89" t="str">
        <f>IF(A77="","",VLOOKUP(A77,'[1]TARIF JEUX 2021-2022'!$A$2:$G$1139,4,0))</f>
        <v/>
      </c>
      <c r="K77" s="90" t="str">
        <f>IF(A77="","",VLOOKUP(A77,'[1]TARIF JEUX 2021-2022'!$A$2:$G$1139,5,0))</f>
        <v/>
      </c>
      <c r="L77" s="91" t="str">
        <f t="shared" si="0"/>
        <v/>
      </c>
      <c r="M77" s="91" t="str">
        <f t="shared" si="1"/>
        <v/>
      </c>
      <c r="N77" s="91" t="str">
        <f t="shared" si="2"/>
        <v/>
      </c>
    </row>
    <row r="78" spans="1:14" ht="18" customHeight="1" x14ac:dyDescent="0.25">
      <c r="A78" s="86"/>
      <c r="B78" s="87" t="str">
        <f>IF(A78="","",VLOOKUP(A78,'[1]TARIF JEUX 2021-2022'!$A$2:$G$1139,2,0))</f>
        <v/>
      </c>
      <c r="C78" s="87"/>
      <c r="D78" s="87"/>
      <c r="E78" s="87"/>
      <c r="F78" s="87"/>
      <c r="G78" s="87"/>
      <c r="H78" s="88"/>
      <c r="I78" s="89" t="str">
        <f>IF(A78="","",VLOOKUP(A78,'[1]TARIF JEUX 2021-2022'!$A$2:$G$1139,3,0))</f>
        <v/>
      </c>
      <c r="J78" s="89" t="str">
        <f>IF(A78="","",VLOOKUP(A78,'[1]TARIF JEUX 2021-2022'!$A$2:$G$1139,4,0))</f>
        <v/>
      </c>
      <c r="K78" s="90" t="str">
        <f>IF(A78="","",VLOOKUP(A78,'[1]TARIF JEUX 2021-2022'!$A$2:$G$1139,5,0))</f>
        <v/>
      </c>
      <c r="L78" s="91" t="str">
        <f t="shared" si="0"/>
        <v/>
      </c>
      <c r="M78" s="91" t="str">
        <f t="shared" si="1"/>
        <v/>
      </c>
      <c r="N78" s="91" t="str">
        <f t="shared" si="2"/>
        <v/>
      </c>
    </row>
    <row r="79" spans="1:14" ht="18" customHeight="1" x14ac:dyDescent="0.25">
      <c r="A79" s="86"/>
      <c r="B79" s="87" t="str">
        <f>IF(A79="","",VLOOKUP(A79,'[1]TARIF JEUX 2021-2022'!$A$2:$G$1139,2,0))</f>
        <v/>
      </c>
      <c r="C79" s="87"/>
      <c r="D79" s="87"/>
      <c r="E79" s="87"/>
      <c r="F79" s="87"/>
      <c r="G79" s="87"/>
      <c r="H79" s="88"/>
      <c r="I79" s="89" t="str">
        <f>IF(A79="","",VLOOKUP(A79,'[1]TARIF JEUX 2021-2022'!$A$2:$G$1139,3,0))</f>
        <v/>
      </c>
      <c r="J79" s="89" t="str">
        <f>IF(A79="","",VLOOKUP(A79,'[1]TARIF JEUX 2021-2022'!$A$2:$G$1139,4,0))</f>
        <v/>
      </c>
      <c r="K79" s="90" t="str">
        <f>IF(A79="","",VLOOKUP(A79,'[1]TARIF JEUX 2021-2022'!$A$2:$G$1139,5,0))</f>
        <v/>
      </c>
      <c r="L79" s="91" t="str">
        <f t="shared" si="0"/>
        <v/>
      </c>
      <c r="M79" s="91" t="str">
        <f t="shared" si="1"/>
        <v/>
      </c>
      <c r="N79" s="91" t="str">
        <f t="shared" si="2"/>
        <v/>
      </c>
    </row>
    <row r="80" spans="1:14" ht="18" customHeight="1" x14ac:dyDescent="0.25">
      <c r="A80" s="86"/>
      <c r="B80" s="87" t="str">
        <f>IF(A80="","",VLOOKUP(A80,'[1]TARIF JEUX 2021-2022'!$A$2:$G$1139,2,0))</f>
        <v/>
      </c>
      <c r="C80" s="87"/>
      <c r="D80" s="87"/>
      <c r="E80" s="87"/>
      <c r="F80" s="87"/>
      <c r="G80" s="87"/>
      <c r="H80" s="88"/>
      <c r="I80" s="89" t="str">
        <f>IF(A80="","",VLOOKUP(A80,'[1]TARIF JEUX 2021-2022'!$A$2:$G$1139,3,0))</f>
        <v/>
      </c>
      <c r="J80" s="89" t="str">
        <f>IF(A80="","",VLOOKUP(A80,'[1]TARIF JEUX 2021-2022'!$A$2:$G$1139,4,0))</f>
        <v/>
      </c>
      <c r="K80" s="90" t="str">
        <f>IF(A80="","",VLOOKUP(A80,'[1]TARIF JEUX 2021-2022'!$A$2:$G$1139,5,0))</f>
        <v/>
      </c>
      <c r="L80" s="91" t="str">
        <f t="shared" si="0"/>
        <v/>
      </c>
      <c r="M80" s="91" t="str">
        <f t="shared" si="1"/>
        <v/>
      </c>
      <c r="N80" s="91" t="str">
        <f t="shared" si="2"/>
        <v/>
      </c>
    </row>
    <row r="81" spans="1:14" ht="18" customHeight="1" x14ac:dyDescent="0.25">
      <c r="A81" s="86"/>
      <c r="B81" s="87" t="str">
        <f>IF(A81="","",VLOOKUP(A81,'[1]TARIF JEUX 2021-2022'!$A$2:$G$1139,2,0))</f>
        <v/>
      </c>
      <c r="C81" s="87"/>
      <c r="D81" s="87"/>
      <c r="E81" s="87"/>
      <c r="F81" s="87"/>
      <c r="G81" s="87"/>
      <c r="H81" s="88"/>
      <c r="I81" s="89" t="str">
        <f>IF(A81="","",VLOOKUP(A81,'[1]TARIF JEUX 2021-2022'!$A$2:$G$1139,3,0))</f>
        <v/>
      </c>
      <c r="J81" s="89" t="str">
        <f>IF(A81="","",VLOOKUP(A81,'[1]TARIF JEUX 2021-2022'!$A$2:$G$1139,4,0))</f>
        <v/>
      </c>
      <c r="K81" s="90" t="str">
        <f>IF(A81="","",VLOOKUP(A81,'[1]TARIF JEUX 2021-2022'!$A$2:$G$1139,5,0))</f>
        <v/>
      </c>
      <c r="L81" s="91" t="str">
        <f t="shared" si="0"/>
        <v/>
      </c>
      <c r="M81" s="91" t="str">
        <f t="shared" si="1"/>
        <v/>
      </c>
      <c r="N81" s="91" t="str">
        <f t="shared" si="2"/>
        <v/>
      </c>
    </row>
    <row r="82" spans="1:14" ht="18" customHeight="1" x14ac:dyDescent="0.25">
      <c r="A82" s="86"/>
      <c r="B82" s="87" t="str">
        <f>IF(A82="","",VLOOKUP(A82,'[1]TARIF JEUX 2021-2022'!$A$2:$G$1139,2,0))</f>
        <v/>
      </c>
      <c r="C82" s="87"/>
      <c r="D82" s="87"/>
      <c r="E82" s="87"/>
      <c r="F82" s="87"/>
      <c r="G82" s="87"/>
      <c r="H82" s="88"/>
      <c r="I82" s="89" t="str">
        <f>IF(A82="","",VLOOKUP(A82,'[1]TARIF JEUX 2021-2022'!$A$2:$G$1139,3,0))</f>
        <v/>
      </c>
      <c r="J82" s="89" t="str">
        <f>IF(A82="","",VLOOKUP(A82,'[1]TARIF JEUX 2021-2022'!$A$2:$G$1139,4,0))</f>
        <v/>
      </c>
      <c r="K82" s="90" t="str">
        <f>IF(A82="","",VLOOKUP(A82,'[1]TARIF JEUX 2021-2022'!$A$2:$G$1139,5,0))</f>
        <v/>
      </c>
      <c r="L82" s="91" t="str">
        <f t="shared" si="0"/>
        <v/>
      </c>
      <c r="M82" s="91" t="str">
        <f t="shared" si="1"/>
        <v/>
      </c>
      <c r="N82" s="91" t="str">
        <f t="shared" si="2"/>
        <v/>
      </c>
    </row>
    <row r="83" spans="1:14" ht="18" customHeight="1" x14ac:dyDescent="0.25">
      <c r="A83" s="86"/>
      <c r="B83" s="87" t="str">
        <f>IF(A83="","",VLOOKUP(A83,'[1]TARIF JEUX 2021-2022'!$A$2:$G$1139,2,0))</f>
        <v/>
      </c>
      <c r="C83" s="87"/>
      <c r="D83" s="87"/>
      <c r="E83" s="87"/>
      <c r="F83" s="87"/>
      <c r="G83" s="87"/>
      <c r="H83" s="88"/>
      <c r="I83" s="89" t="str">
        <f>IF(A83="","",VLOOKUP(A83,'[1]TARIF JEUX 2021-2022'!$A$2:$G$1139,3,0))</f>
        <v/>
      </c>
      <c r="J83" s="89" t="str">
        <f>IF(A83="","",VLOOKUP(A83,'[1]TARIF JEUX 2021-2022'!$A$2:$G$1139,4,0))</f>
        <v/>
      </c>
      <c r="K83" s="90" t="str">
        <f>IF(A83="","",VLOOKUP(A83,'[1]TARIF JEUX 2021-2022'!$A$2:$G$1139,5,0))</f>
        <v/>
      </c>
      <c r="L83" s="91" t="str">
        <f t="shared" si="0"/>
        <v/>
      </c>
      <c r="M83" s="91" t="str">
        <f t="shared" si="1"/>
        <v/>
      </c>
      <c r="N83" s="91" t="str">
        <f t="shared" si="2"/>
        <v/>
      </c>
    </row>
    <row r="84" spans="1:14" ht="18" customHeight="1" x14ac:dyDescent="0.25">
      <c r="A84" s="86"/>
      <c r="B84" s="87" t="str">
        <f>IF(A84="","",VLOOKUP(A84,'[1]TARIF JEUX 2021-2022'!$A$2:$G$1139,2,0))</f>
        <v/>
      </c>
      <c r="C84" s="87"/>
      <c r="D84" s="87"/>
      <c r="E84" s="87"/>
      <c r="F84" s="87"/>
      <c r="G84" s="87"/>
      <c r="H84" s="88"/>
      <c r="I84" s="89" t="str">
        <f>IF(A84="","",VLOOKUP(A84,'[1]TARIF JEUX 2021-2022'!$A$2:$G$1139,3,0))</f>
        <v/>
      </c>
      <c r="J84" s="89" t="str">
        <f>IF(A84="","",VLOOKUP(A84,'[1]TARIF JEUX 2021-2022'!$A$2:$G$1139,4,0))</f>
        <v/>
      </c>
      <c r="K84" s="90" t="str">
        <f>IF(A84="","",VLOOKUP(A84,'[1]TARIF JEUX 2021-2022'!$A$2:$G$1139,5,0))</f>
        <v/>
      </c>
      <c r="L84" s="91" t="str">
        <f t="shared" si="0"/>
        <v/>
      </c>
      <c r="M84" s="91" t="str">
        <f t="shared" si="1"/>
        <v/>
      </c>
      <c r="N84" s="91" t="str">
        <f t="shared" si="2"/>
        <v/>
      </c>
    </row>
    <row r="85" spans="1:14" ht="18" customHeight="1" x14ac:dyDescent="0.25">
      <c r="A85" s="86"/>
      <c r="B85" s="87" t="str">
        <f>IF(A85="","",VLOOKUP(A85,'[1]TARIF JEUX 2021-2022'!$A$2:$G$1139,2,0))</f>
        <v/>
      </c>
      <c r="C85" s="87"/>
      <c r="D85" s="87"/>
      <c r="E85" s="87"/>
      <c r="F85" s="87"/>
      <c r="G85" s="87"/>
      <c r="H85" s="88"/>
      <c r="I85" s="89" t="str">
        <f>IF(A85="","",VLOOKUP(A85,'[1]TARIF JEUX 2021-2022'!$A$2:$G$1139,3,0))</f>
        <v/>
      </c>
      <c r="J85" s="89" t="str">
        <f>IF(A85="","",VLOOKUP(A85,'[1]TARIF JEUX 2021-2022'!$A$2:$G$1139,4,0))</f>
        <v/>
      </c>
      <c r="K85" s="90" t="str">
        <f>IF(A85="","",VLOOKUP(A85,'[1]TARIF JEUX 2021-2022'!$A$2:$G$1139,5,0))</f>
        <v/>
      </c>
      <c r="L85" s="91" t="str">
        <f t="shared" si="0"/>
        <v/>
      </c>
      <c r="M85" s="91" t="str">
        <f t="shared" si="1"/>
        <v/>
      </c>
      <c r="N85" s="91" t="str">
        <f t="shared" si="2"/>
        <v/>
      </c>
    </row>
    <row r="86" spans="1:14" ht="18" customHeight="1" x14ac:dyDescent="0.25">
      <c r="A86" s="86"/>
      <c r="B86" s="87" t="str">
        <f>IF(A86="","",VLOOKUP(A86,'[1]TARIF JEUX 2021-2022'!$A$2:$G$1139,2,0))</f>
        <v/>
      </c>
      <c r="C86" s="87"/>
      <c r="D86" s="87"/>
      <c r="E86" s="87"/>
      <c r="F86" s="87"/>
      <c r="G86" s="87"/>
      <c r="H86" s="88"/>
      <c r="I86" s="89" t="str">
        <f>IF(A86="","",VLOOKUP(A86,'[1]TARIF JEUX 2021-2022'!$A$2:$G$1139,3,0))</f>
        <v/>
      </c>
      <c r="J86" s="89" t="str">
        <f>IF(A86="","",VLOOKUP(A86,'[1]TARIF JEUX 2021-2022'!$A$2:$G$1139,4,0))</f>
        <v/>
      </c>
      <c r="K86" s="90" t="str">
        <f>IF(A86="","",VLOOKUP(A86,'[1]TARIF JEUX 2021-2022'!$A$2:$G$1139,5,0))</f>
        <v/>
      </c>
      <c r="L86" s="91" t="str">
        <f t="shared" si="0"/>
        <v/>
      </c>
      <c r="M86" s="91" t="str">
        <f t="shared" si="1"/>
        <v/>
      </c>
      <c r="N86" s="91" t="str">
        <f t="shared" si="2"/>
        <v/>
      </c>
    </row>
    <row r="87" spans="1:14" ht="18" customHeight="1" x14ac:dyDescent="0.25">
      <c r="A87" s="86"/>
      <c r="B87" s="87" t="str">
        <f>IF(A87="","",VLOOKUP(A87,'[1]TARIF JEUX 2021-2022'!$A$2:$G$1139,2,0))</f>
        <v/>
      </c>
      <c r="C87" s="87"/>
      <c r="D87" s="87"/>
      <c r="E87" s="87"/>
      <c r="F87" s="87"/>
      <c r="G87" s="87"/>
      <c r="H87" s="88"/>
      <c r="I87" s="89" t="str">
        <f>IF(A87="","",VLOOKUP(A87,'[1]TARIF JEUX 2021-2022'!$A$2:$G$1139,3,0))</f>
        <v/>
      </c>
      <c r="J87" s="89" t="str">
        <f>IF(A87="","",VLOOKUP(A87,'[1]TARIF JEUX 2021-2022'!$A$2:$G$1139,4,0))</f>
        <v/>
      </c>
      <c r="K87" s="90" t="str">
        <f>IF(A87="","",VLOOKUP(A87,'[1]TARIF JEUX 2021-2022'!$A$2:$G$1139,5,0))</f>
        <v/>
      </c>
      <c r="L87" s="91" t="str">
        <f t="shared" ref="L87:L150" si="4">IFERROR(H87*J87,"")</f>
        <v/>
      </c>
      <c r="M87" s="91" t="str">
        <f t="shared" ref="M87:M150" si="5">IFERROR(N87-L87,"")</f>
        <v/>
      </c>
      <c r="N87" s="91" t="str">
        <f t="shared" ref="N87:N150" si="6">IFERROR(L87+(L87*K87),"")</f>
        <v/>
      </c>
    </row>
    <row r="88" spans="1:14" ht="18" customHeight="1" x14ac:dyDescent="0.25">
      <c r="A88" s="86"/>
      <c r="B88" s="87" t="str">
        <f>IF(A88="","",VLOOKUP(A88,'[1]TARIF JEUX 2021-2022'!$A$2:$G$1139,2,0))</f>
        <v/>
      </c>
      <c r="C88" s="87"/>
      <c r="D88" s="87"/>
      <c r="E88" s="87"/>
      <c r="F88" s="87"/>
      <c r="G88" s="87"/>
      <c r="H88" s="88"/>
      <c r="I88" s="89" t="str">
        <f>IF(A88="","",VLOOKUP(A88,'[1]TARIF JEUX 2021-2022'!$A$2:$G$1139,3,0))</f>
        <v/>
      </c>
      <c r="J88" s="89" t="str">
        <f>IF(A88="","",VLOOKUP(A88,'[1]TARIF JEUX 2021-2022'!$A$2:$G$1139,4,0))</f>
        <v/>
      </c>
      <c r="K88" s="90" t="str">
        <f>IF(A88="","",VLOOKUP(A88,'[1]TARIF JEUX 2021-2022'!$A$2:$G$1139,5,0))</f>
        <v/>
      </c>
      <c r="L88" s="91" t="str">
        <f t="shared" si="4"/>
        <v/>
      </c>
      <c r="M88" s="91" t="str">
        <f t="shared" si="5"/>
        <v/>
      </c>
      <c r="N88" s="91" t="str">
        <f t="shared" si="6"/>
        <v/>
      </c>
    </row>
    <row r="89" spans="1:14" ht="18" customHeight="1" x14ac:dyDescent="0.25">
      <c r="A89" s="86"/>
      <c r="B89" s="87" t="str">
        <f>IF(A89="","",VLOOKUP(A89,'[1]TARIF JEUX 2021-2022'!$A$2:$G$1139,2,0))</f>
        <v/>
      </c>
      <c r="C89" s="87"/>
      <c r="D89" s="87"/>
      <c r="E89" s="87"/>
      <c r="F89" s="87"/>
      <c r="G89" s="87"/>
      <c r="H89" s="88"/>
      <c r="I89" s="89" t="str">
        <f>IF(A89="","",VLOOKUP(A89,'[1]TARIF JEUX 2021-2022'!$A$2:$G$1139,3,0))</f>
        <v/>
      </c>
      <c r="J89" s="89" t="str">
        <f>IF(A89="","",VLOOKUP(A89,'[1]TARIF JEUX 2021-2022'!$A$2:$G$1139,4,0))</f>
        <v/>
      </c>
      <c r="K89" s="90" t="str">
        <f>IF(A89="","",VLOOKUP(A89,'[1]TARIF JEUX 2021-2022'!$A$2:$G$1139,5,0))</f>
        <v/>
      </c>
      <c r="L89" s="91" t="str">
        <f t="shared" si="4"/>
        <v/>
      </c>
      <c r="M89" s="91" t="str">
        <f t="shared" si="5"/>
        <v/>
      </c>
      <c r="N89" s="91" t="str">
        <f t="shared" si="6"/>
        <v/>
      </c>
    </row>
    <row r="90" spans="1:14" ht="18" customHeight="1" x14ac:dyDescent="0.25">
      <c r="A90" s="86"/>
      <c r="B90" s="87" t="str">
        <f>IF(A90="","",VLOOKUP(A90,'[1]TARIF JEUX 2021-2022'!$A$2:$G$1139,2,0))</f>
        <v/>
      </c>
      <c r="C90" s="87"/>
      <c r="D90" s="87"/>
      <c r="E90" s="87"/>
      <c r="F90" s="87"/>
      <c r="G90" s="87"/>
      <c r="H90" s="88"/>
      <c r="I90" s="89" t="str">
        <f>IF(A90="","",VLOOKUP(A90,'[1]TARIF JEUX 2021-2022'!$A$2:$G$1139,3,0))</f>
        <v/>
      </c>
      <c r="J90" s="89" t="str">
        <f>IF(A90="","",VLOOKUP(A90,'[1]TARIF JEUX 2021-2022'!$A$2:$G$1139,4,0))</f>
        <v/>
      </c>
      <c r="K90" s="90" t="str">
        <f>IF(A90="","",VLOOKUP(A90,'[1]TARIF JEUX 2021-2022'!$A$2:$G$1139,5,0))</f>
        <v/>
      </c>
      <c r="L90" s="91" t="str">
        <f t="shared" si="4"/>
        <v/>
      </c>
      <c r="M90" s="91" t="str">
        <f t="shared" si="5"/>
        <v/>
      </c>
      <c r="N90" s="91" t="str">
        <f t="shared" si="6"/>
        <v/>
      </c>
    </row>
    <row r="91" spans="1:14" ht="18" customHeight="1" x14ac:dyDescent="0.25">
      <c r="A91" s="86"/>
      <c r="B91" s="87" t="str">
        <f>IF(A91="","",VLOOKUP(A91,'[1]TARIF JEUX 2021-2022'!$A$2:$G$1139,2,0))</f>
        <v/>
      </c>
      <c r="C91" s="87"/>
      <c r="D91" s="87"/>
      <c r="E91" s="87"/>
      <c r="F91" s="87"/>
      <c r="G91" s="87"/>
      <c r="H91" s="88"/>
      <c r="I91" s="89" t="str">
        <f>IF(A91="","",VLOOKUP(A91,'[1]TARIF JEUX 2021-2022'!$A$2:$G$1139,3,0))</f>
        <v/>
      </c>
      <c r="J91" s="89" t="str">
        <f>IF(A91="","",VLOOKUP(A91,'[1]TARIF JEUX 2021-2022'!$A$2:$G$1139,4,0))</f>
        <v/>
      </c>
      <c r="K91" s="90" t="str">
        <f>IF(A91="","",VLOOKUP(A91,'[1]TARIF JEUX 2021-2022'!$A$2:$G$1139,5,0))</f>
        <v/>
      </c>
      <c r="L91" s="91" t="str">
        <f t="shared" si="4"/>
        <v/>
      </c>
      <c r="M91" s="91" t="str">
        <f t="shared" si="5"/>
        <v/>
      </c>
      <c r="N91" s="91" t="str">
        <f t="shared" si="6"/>
        <v/>
      </c>
    </row>
    <row r="92" spans="1:14" ht="18" customHeight="1" x14ac:dyDescent="0.25">
      <c r="A92" s="86"/>
      <c r="B92" s="87" t="str">
        <f>IF(A92="","",VLOOKUP(A92,'[1]TARIF JEUX 2021-2022'!$A$2:$G$1139,2,0))</f>
        <v/>
      </c>
      <c r="C92" s="87"/>
      <c r="D92" s="87"/>
      <c r="E92" s="87"/>
      <c r="F92" s="87"/>
      <c r="G92" s="87"/>
      <c r="H92" s="88"/>
      <c r="I92" s="89" t="str">
        <f>IF(A92="","",VLOOKUP(A92,'[1]TARIF JEUX 2021-2022'!$A$2:$G$1139,3,0))</f>
        <v/>
      </c>
      <c r="J92" s="89" t="str">
        <f>IF(A92="","",VLOOKUP(A92,'[1]TARIF JEUX 2021-2022'!$A$2:$G$1139,4,0))</f>
        <v/>
      </c>
      <c r="K92" s="90" t="str">
        <f>IF(A92="","",VLOOKUP(A92,'[1]TARIF JEUX 2021-2022'!$A$2:$G$1139,5,0))</f>
        <v/>
      </c>
      <c r="L92" s="91" t="str">
        <f t="shared" si="4"/>
        <v/>
      </c>
      <c r="M92" s="91" t="str">
        <f t="shared" si="5"/>
        <v/>
      </c>
      <c r="N92" s="91" t="str">
        <f t="shared" si="6"/>
        <v/>
      </c>
    </row>
    <row r="93" spans="1:14" ht="18" customHeight="1" x14ac:dyDescent="0.25">
      <c r="A93" s="86"/>
      <c r="B93" s="87" t="str">
        <f>IF(A93="","",VLOOKUP(A93,'[1]TARIF JEUX 2021-2022'!$A$2:$G$1139,2,0))</f>
        <v/>
      </c>
      <c r="C93" s="87"/>
      <c r="D93" s="87"/>
      <c r="E93" s="87"/>
      <c r="F93" s="87"/>
      <c r="G93" s="87"/>
      <c r="H93" s="88"/>
      <c r="I93" s="89" t="str">
        <f>IF(A93="","",VLOOKUP(A93,'[1]TARIF JEUX 2021-2022'!$A$2:$G$1139,3,0))</f>
        <v/>
      </c>
      <c r="J93" s="89" t="str">
        <f>IF(A93="","",VLOOKUP(A93,'[1]TARIF JEUX 2021-2022'!$A$2:$G$1139,4,0))</f>
        <v/>
      </c>
      <c r="K93" s="90" t="str">
        <f>IF(A93="","",VLOOKUP(A93,'[1]TARIF JEUX 2021-2022'!$A$2:$G$1139,5,0))</f>
        <v/>
      </c>
      <c r="L93" s="91" t="str">
        <f t="shared" si="4"/>
        <v/>
      </c>
      <c r="M93" s="91" t="str">
        <f t="shared" si="5"/>
        <v/>
      </c>
      <c r="N93" s="91" t="str">
        <f t="shared" si="6"/>
        <v/>
      </c>
    </row>
    <row r="94" spans="1:14" ht="18" customHeight="1" x14ac:dyDescent="0.25">
      <c r="A94" s="86"/>
      <c r="B94" s="87" t="str">
        <f>IF(A94="","",VLOOKUP(A94,'[1]TARIF JEUX 2021-2022'!$A$2:$G$1139,2,0))</f>
        <v/>
      </c>
      <c r="C94" s="87"/>
      <c r="D94" s="87"/>
      <c r="E94" s="87"/>
      <c r="F94" s="87"/>
      <c r="G94" s="87"/>
      <c r="H94" s="88"/>
      <c r="I94" s="89" t="str">
        <f>IF(A94="","",VLOOKUP(A94,'[1]TARIF JEUX 2021-2022'!$A$2:$G$1139,3,0))</f>
        <v/>
      </c>
      <c r="J94" s="89" t="str">
        <f>IF(A94="","",VLOOKUP(A94,'[1]TARIF JEUX 2021-2022'!$A$2:$G$1139,4,0))</f>
        <v/>
      </c>
      <c r="K94" s="90" t="str">
        <f>IF(A94="","",VLOOKUP(A94,'[1]TARIF JEUX 2021-2022'!$A$2:$G$1139,5,0))</f>
        <v/>
      </c>
      <c r="L94" s="91" t="str">
        <f t="shared" si="4"/>
        <v/>
      </c>
      <c r="M94" s="91" t="str">
        <f t="shared" si="5"/>
        <v/>
      </c>
      <c r="N94" s="91" t="str">
        <f t="shared" si="6"/>
        <v/>
      </c>
    </row>
    <row r="95" spans="1:14" ht="18" customHeight="1" x14ac:dyDescent="0.25">
      <c r="A95" s="86"/>
      <c r="B95" s="87" t="str">
        <f>IF(A95="","",VLOOKUP(A95,'[1]TARIF JEUX 2021-2022'!$A$2:$G$1139,2,0))</f>
        <v/>
      </c>
      <c r="C95" s="87"/>
      <c r="D95" s="87"/>
      <c r="E95" s="87"/>
      <c r="F95" s="87"/>
      <c r="G95" s="87"/>
      <c r="H95" s="88"/>
      <c r="I95" s="89" t="str">
        <f>IF(A95="","",VLOOKUP(A95,'[1]TARIF JEUX 2021-2022'!$A$2:$G$1139,3,0))</f>
        <v/>
      </c>
      <c r="J95" s="89" t="str">
        <f>IF(A95="","",VLOOKUP(A95,'[1]TARIF JEUX 2021-2022'!$A$2:$G$1139,4,0))</f>
        <v/>
      </c>
      <c r="K95" s="90" t="str">
        <f>IF(A95="","",VLOOKUP(A95,'[1]TARIF JEUX 2021-2022'!$A$2:$G$1139,5,0))</f>
        <v/>
      </c>
      <c r="L95" s="91" t="str">
        <f t="shared" si="4"/>
        <v/>
      </c>
      <c r="M95" s="91" t="str">
        <f t="shared" si="5"/>
        <v/>
      </c>
      <c r="N95" s="91" t="str">
        <f t="shared" si="6"/>
        <v/>
      </c>
    </row>
    <row r="96" spans="1:14" ht="18" customHeight="1" x14ac:dyDescent="0.25">
      <c r="A96" s="86"/>
      <c r="B96" s="87" t="str">
        <f>IF(A96="","",VLOOKUP(A96,'[1]TARIF JEUX 2021-2022'!$A$2:$G$1139,2,0))</f>
        <v/>
      </c>
      <c r="C96" s="87"/>
      <c r="D96" s="87"/>
      <c r="E96" s="87"/>
      <c r="F96" s="87"/>
      <c r="G96" s="87"/>
      <c r="H96" s="88"/>
      <c r="I96" s="89" t="str">
        <f>IF(A96="","",VLOOKUP(A96,'[1]TARIF JEUX 2021-2022'!$A$2:$G$1139,3,0))</f>
        <v/>
      </c>
      <c r="J96" s="89" t="str">
        <f>IF(A96="","",VLOOKUP(A96,'[1]TARIF JEUX 2021-2022'!$A$2:$G$1139,4,0))</f>
        <v/>
      </c>
      <c r="K96" s="90" t="str">
        <f>IF(A96="","",VLOOKUP(A96,'[1]TARIF JEUX 2021-2022'!$A$2:$G$1139,5,0))</f>
        <v/>
      </c>
      <c r="L96" s="91" t="str">
        <f t="shared" si="4"/>
        <v/>
      </c>
      <c r="M96" s="91" t="str">
        <f t="shared" si="5"/>
        <v/>
      </c>
      <c r="N96" s="91" t="str">
        <f t="shared" si="6"/>
        <v/>
      </c>
    </row>
    <row r="97" spans="1:14" ht="18" customHeight="1" x14ac:dyDescent="0.25">
      <c r="A97" s="86"/>
      <c r="B97" s="87" t="str">
        <f>IF(A97="","",VLOOKUP(A97,'[1]TARIF JEUX 2021-2022'!$A$2:$G$1139,2,0))</f>
        <v/>
      </c>
      <c r="C97" s="87"/>
      <c r="D97" s="87"/>
      <c r="E97" s="87"/>
      <c r="F97" s="87"/>
      <c r="G97" s="87"/>
      <c r="H97" s="88"/>
      <c r="I97" s="89" t="str">
        <f>IF(A97="","",VLOOKUP(A97,'[1]TARIF JEUX 2021-2022'!$A$2:$G$1139,3,0))</f>
        <v/>
      </c>
      <c r="J97" s="89" t="str">
        <f>IF(A97="","",VLOOKUP(A97,'[1]TARIF JEUX 2021-2022'!$A$2:$G$1139,4,0))</f>
        <v/>
      </c>
      <c r="K97" s="90" t="str">
        <f>IF(A97="","",VLOOKUP(A97,'[1]TARIF JEUX 2021-2022'!$A$2:$G$1139,5,0))</f>
        <v/>
      </c>
      <c r="L97" s="91" t="str">
        <f t="shared" si="4"/>
        <v/>
      </c>
      <c r="M97" s="91" t="str">
        <f t="shared" si="5"/>
        <v/>
      </c>
      <c r="N97" s="91" t="str">
        <f t="shared" si="6"/>
        <v/>
      </c>
    </row>
    <row r="98" spans="1:14" ht="18" customHeight="1" x14ac:dyDescent="0.25">
      <c r="A98" s="86"/>
      <c r="B98" s="87" t="str">
        <f>IF(A98="","",VLOOKUP(A98,'[1]TARIF JEUX 2021-2022'!$A$2:$G$1139,2,0))</f>
        <v/>
      </c>
      <c r="C98" s="87"/>
      <c r="D98" s="87"/>
      <c r="E98" s="87"/>
      <c r="F98" s="87"/>
      <c r="G98" s="87"/>
      <c r="H98" s="88"/>
      <c r="I98" s="89" t="str">
        <f>IF(A98="","",VLOOKUP(A98,'[1]TARIF JEUX 2021-2022'!$A$2:$G$1139,3,0))</f>
        <v/>
      </c>
      <c r="J98" s="89" t="str">
        <f>IF(A98="","",VLOOKUP(A98,'[1]TARIF JEUX 2021-2022'!$A$2:$G$1139,4,0))</f>
        <v/>
      </c>
      <c r="K98" s="90" t="str">
        <f>IF(A98="","",VLOOKUP(A98,'[1]TARIF JEUX 2021-2022'!$A$2:$G$1139,5,0))</f>
        <v/>
      </c>
      <c r="L98" s="91" t="str">
        <f t="shared" si="4"/>
        <v/>
      </c>
      <c r="M98" s="91" t="str">
        <f t="shared" si="5"/>
        <v/>
      </c>
      <c r="N98" s="91" t="str">
        <f t="shared" si="6"/>
        <v/>
      </c>
    </row>
    <row r="99" spans="1:14" ht="18" customHeight="1" x14ac:dyDescent="0.25">
      <c r="A99" s="86"/>
      <c r="B99" s="87" t="str">
        <f>IF(A99="","",VLOOKUP(A99,'[1]TARIF JEUX 2021-2022'!$A$2:$G$1139,2,0))</f>
        <v/>
      </c>
      <c r="C99" s="87"/>
      <c r="D99" s="87"/>
      <c r="E99" s="87"/>
      <c r="F99" s="87"/>
      <c r="G99" s="87"/>
      <c r="H99" s="88"/>
      <c r="I99" s="89" t="str">
        <f>IF(A99="","",VLOOKUP(A99,'[1]TARIF JEUX 2021-2022'!$A$2:$G$1139,3,0))</f>
        <v/>
      </c>
      <c r="J99" s="89" t="str">
        <f>IF(A99="","",VLOOKUP(A99,'[1]TARIF JEUX 2021-2022'!$A$2:$G$1139,4,0))</f>
        <v/>
      </c>
      <c r="K99" s="90" t="str">
        <f>IF(A99="","",VLOOKUP(A99,'[1]TARIF JEUX 2021-2022'!$A$2:$G$1139,5,0))</f>
        <v/>
      </c>
      <c r="L99" s="91" t="str">
        <f t="shared" si="4"/>
        <v/>
      </c>
      <c r="M99" s="91" t="str">
        <f t="shared" si="5"/>
        <v/>
      </c>
      <c r="N99" s="91" t="str">
        <f t="shared" si="6"/>
        <v/>
      </c>
    </row>
    <row r="100" spans="1:14" ht="18" customHeight="1" x14ac:dyDescent="0.25">
      <c r="A100" s="86"/>
      <c r="B100" s="87" t="str">
        <f>IF(A100="","",VLOOKUP(A100,'[1]TARIF JEUX 2021-2022'!$A$2:$G$1139,2,0))</f>
        <v/>
      </c>
      <c r="C100" s="87"/>
      <c r="D100" s="87"/>
      <c r="E100" s="87"/>
      <c r="F100" s="87"/>
      <c r="G100" s="87"/>
      <c r="H100" s="88"/>
      <c r="I100" s="89" t="str">
        <f>IF(A100="","",VLOOKUP(A100,'[1]TARIF JEUX 2021-2022'!$A$2:$G$1139,3,0))</f>
        <v/>
      </c>
      <c r="J100" s="89" t="str">
        <f>IF(A100="","",VLOOKUP(A100,'[1]TARIF JEUX 2021-2022'!$A$2:$G$1139,4,0))</f>
        <v/>
      </c>
      <c r="K100" s="90" t="str">
        <f>IF(A100="","",VLOOKUP(A100,'[1]TARIF JEUX 2021-2022'!$A$2:$G$1139,5,0))</f>
        <v/>
      </c>
      <c r="L100" s="91" t="str">
        <f t="shared" si="4"/>
        <v/>
      </c>
      <c r="M100" s="91" t="str">
        <f t="shared" si="5"/>
        <v/>
      </c>
      <c r="N100" s="91" t="str">
        <f t="shared" si="6"/>
        <v/>
      </c>
    </row>
    <row r="101" spans="1:14" ht="18" customHeight="1" x14ac:dyDescent="0.25">
      <c r="A101" s="86"/>
      <c r="B101" s="87" t="str">
        <f>IF(A101="","",VLOOKUP(A101,'[1]TARIF JEUX 2021-2022'!$A$2:$G$1139,2,0))</f>
        <v/>
      </c>
      <c r="C101" s="87"/>
      <c r="D101" s="87"/>
      <c r="E101" s="87"/>
      <c r="F101" s="87"/>
      <c r="G101" s="87"/>
      <c r="H101" s="88"/>
      <c r="I101" s="89" t="str">
        <f>IF(A101="","",VLOOKUP(A101,'[1]TARIF JEUX 2021-2022'!$A$2:$G$1139,3,0))</f>
        <v/>
      </c>
      <c r="J101" s="89" t="str">
        <f>IF(A101="","",VLOOKUP(A101,'[1]TARIF JEUX 2021-2022'!$A$2:$G$1139,4,0))</f>
        <v/>
      </c>
      <c r="K101" s="90" t="str">
        <f>IF(A101="","",VLOOKUP(A101,'[1]TARIF JEUX 2021-2022'!$A$2:$G$1139,5,0))</f>
        <v/>
      </c>
      <c r="L101" s="91" t="str">
        <f t="shared" si="4"/>
        <v/>
      </c>
      <c r="M101" s="91" t="str">
        <f t="shared" si="5"/>
        <v/>
      </c>
      <c r="N101" s="91" t="str">
        <f t="shared" si="6"/>
        <v/>
      </c>
    </row>
    <row r="102" spans="1:14" ht="18" customHeight="1" x14ac:dyDescent="0.25">
      <c r="A102" s="86"/>
      <c r="B102" s="87" t="str">
        <f>IF(A102="","",VLOOKUP(A102,'[1]TARIF JEUX 2021-2022'!$A$2:$G$1139,2,0))</f>
        <v/>
      </c>
      <c r="C102" s="87"/>
      <c r="D102" s="87"/>
      <c r="E102" s="87"/>
      <c r="F102" s="87"/>
      <c r="G102" s="87"/>
      <c r="H102" s="88"/>
      <c r="I102" s="89" t="str">
        <f>IF(A102="","",VLOOKUP(A102,'[1]TARIF JEUX 2021-2022'!$A$2:$G$1139,3,0))</f>
        <v/>
      </c>
      <c r="J102" s="89" t="str">
        <f>IF(A102="","",VLOOKUP(A102,'[1]TARIF JEUX 2021-2022'!$A$2:$G$1139,4,0))</f>
        <v/>
      </c>
      <c r="K102" s="90" t="str">
        <f>IF(A102="","",VLOOKUP(A102,'[1]TARIF JEUX 2021-2022'!$A$2:$G$1139,5,0))</f>
        <v/>
      </c>
      <c r="L102" s="91" t="str">
        <f t="shared" si="4"/>
        <v/>
      </c>
      <c r="M102" s="91" t="str">
        <f t="shared" si="5"/>
        <v/>
      </c>
      <c r="N102" s="91" t="str">
        <f t="shared" si="6"/>
        <v/>
      </c>
    </row>
    <row r="103" spans="1:14" ht="18" customHeight="1" x14ac:dyDescent="0.25">
      <c r="A103" s="86"/>
      <c r="B103" s="87" t="str">
        <f>IF(A103="","",VLOOKUP(A103,'[1]TARIF JEUX 2021-2022'!$A$2:$G$1139,2,0))</f>
        <v/>
      </c>
      <c r="C103" s="87"/>
      <c r="D103" s="87"/>
      <c r="E103" s="87"/>
      <c r="F103" s="87"/>
      <c r="G103" s="87"/>
      <c r="H103" s="88"/>
      <c r="I103" s="89" t="str">
        <f>IF(A103="","",VLOOKUP(A103,'[1]TARIF JEUX 2021-2022'!$A$2:$G$1139,3,0))</f>
        <v/>
      </c>
      <c r="J103" s="89" t="str">
        <f>IF(A103="","",VLOOKUP(A103,'[1]TARIF JEUX 2021-2022'!$A$2:$G$1139,4,0))</f>
        <v/>
      </c>
      <c r="K103" s="90" t="str">
        <f>IF(A103="","",VLOOKUP(A103,'[1]TARIF JEUX 2021-2022'!$A$2:$G$1139,5,0))</f>
        <v/>
      </c>
      <c r="L103" s="91" t="str">
        <f t="shared" si="4"/>
        <v/>
      </c>
      <c r="M103" s="91" t="str">
        <f t="shared" si="5"/>
        <v/>
      </c>
      <c r="N103" s="91" t="str">
        <f t="shared" si="6"/>
        <v/>
      </c>
    </row>
    <row r="104" spans="1:14" ht="18" customHeight="1" x14ac:dyDescent="0.25">
      <c r="A104" s="86"/>
      <c r="B104" s="87" t="str">
        <f>IF(A104="","",VLOOKUP(A104,'[1]TARIF JEUX 2021-2022'!$A$2:$G$1139,2,0))</f>
        <v/>
      </c>
      <c r="C104" s="87"/>
      <c r="D104" s="87"/>
      <c r="E104" s="87"/>
      <c r="F104" s="87"/>
      <c r="G104" s="87"/>
      <c r="H104" s="88"/>
      <c r="I104" s="89" t="str">
        <f>IF(A104="","",VLOOKUP(A104,'[1]TARIF JEUX 2021-2022'!$A$2:$G$1139,3,0))</f>
        <v/>
      </c>
      <c r="J104" s="89" t="str">
        <f>IF(A104="","",VLOOKUP(A104,'[1]TARIF JEUX 2021-2022'!$A$2:$G$1139,4,0))</f>
        <v/>
      </c>
      <c r="K104" s="90" t="str">
        <f>IF(A104="","",VLOOKUP(A104,'[1]TARIF JEUX 2021-2022'!$A$2:$G$1139,5,0))</f>
        <v/>
      </c>
      <c r="L104" s="91" t="str">
        <f t="shared" si="4"/>
        <v/>
      </c>
      <c r="M104" s="91" t="str">
        <f t="shared" si="5"/>
        <v/>
      </c>
      <c r="N104" s="91" t="str">
        <f t="shared" si="6"/>
        <v/>
      </c>
    </row>
    <row r="105" spans="1:14" ht="18" customHeight="1" x14ac:dyDescent="0.25">
      <c r="A105" s="86"/>
      <c r="B105" s="87" t="str">
        <f>IF(A105="","",VLOOKUP(A105,'[1]TARIF JEUX 2021-2022'!$A$2:$G$1139,2,0))</f>
        <v/>
      </c>
      <c r="C105" s="87"/>
      <c r="D105" s="87"/>
      <c r="E105" s="87"/>
      <c r="F105" s="87"/>
      <c r="G105" s="87"/>
      <c r="H105" s="88"/>
      <c r="I105" s="89" t="str">
        <f>IF(A105="","",VLOOKUP(A105,'[1]TARIF JEUX 2021-2022'!$A$2:$G$1139,3,0))</f>
        <v/>
      </c>
      <c r="J105" s="89" t="str">
        <f>IF(A105="","",VLOOKUP(A105,'[1]TARIF JEUX 2021-2022'!$A$2:$G$1139,4,0))</f>
        <v/>
      </c>
      <c r="K105" s="90" t="str">
        <f>IF(A105="","",VLOOKUP(A105,'[1]TARIF JEUX 2021-2022'!$A$2:$G$1139,5,0))</f>
        <v/>
      </c>
      <c r="L105" s="91" t="str">
        <f t="shared" si="4"/>
        <v/>
      </c>
      <c r="M105" s="91" t="str">
        <f t="shared" si="5"/>
        <v/>
      </c>
      <c r="N105" s="91" t="str">
        <f t="shared" si="6"/>
        <v/>
      </c>
    </row>
    <row r="106" spans="1:14" ht="18" customHeight="1" x14ac:dyDescent="0.25">
      <c r="A106" s="86"/>
      <c r="B106" s="87" t="str">
        <f>IF(A106="","",VLOOKUP(A106,'[1]TARIF JEUX 2021-2022'!$A$2:$G$1139,2,0))</f>
        <v/>
      </c>
      <c r="C106" s="87"/>
      <c r="D106" s="87"/>
      <c r="E106" s="87"/>
      <c r="F106" s="87"/>
      <c r="G106" s="87"/>
      <c r="H106" s="88"/>
      <c r="I106" s="89" t="str">
        <f>IF(A106="","",VLOOKUP(A106,'[1]TARIF JEUX 2021-2022'!$A$2:$G$1139,3,0))</f>
        <v/>
      </c>
      <c r="J106" s="89" t="str">
        <f>IF(A106="","",VLOOKUP(A106,'[1]TARIF JEUX 2021-2022'!$A$2:$G$1139,4,0))</f>
        <v/>
      </c>
      <c r="K106" s="90" t="str">
        <f>IF(A106="","",VLOOKUP(A106,'[1]TARIF JEUX 2021-2022'!$A$2:$G$1139,5,0))</f>
        <v/>
      </c>
      <c r="L106" s="91" t="str">
        <f t="shared" si="4"/>
        <v/>
      </c>
      <c r="M106" s="91" t="str">
        <f t="shared" si="5"/>
        <v/>
      </c>
      <c r="N106" s="91" t="str">
        <f t="shared" si="6"/>
        <v/>
      </c>
    </row>
    <row r="107" spans="1:14" ht="18" customHeight="1" x14ac:dyDescent="0.25">
      <c r="A107" s="86"/>
      <c r="B107" s="87" t="str">
        <f>IF(A107="","",VLOOKUP(A107,'[1]TARIF JEUX 2021-2022'!$A$2:$G$1139,2,0))</f>
        <v/>
      </c>
      <c r="C107" s="87"/>
      <c r="D107" s="87"/>
      <c r="E107" s="87"/>
      <c r="F107" s="87"/>
      <c r="G107" s="87"/>
      <c r="H107" s="88"/>
      <c r="I107" s="89" t="str">
        <f>IF(A107="","",VLOOKUP(A107,'[1]TARIF JEUX 2021-2022'!$A$2:$G$1139,3,0))</f>
        <v/>
      </c>
      <c r="J107" s="89" t="str">
        <f>IF(A107="","",VLOOKUP(A107,'[1]TARIF JEUX 2021-2022'!$A$2:$G$1139,4,0))</f>
        <v/>
      </c>
      <c r="K107" s="90" t="str">
        <f>IF(A107="","",VLOOKUP(A107,'[1]TARIF JEUX 2021-2022'!$A$2:$G$1139,5,0))</f>
        <v/>
      </c>
      <c r="L107" s="91" t="str">
        <f t="shared" si="4"/>
        <v/>
      </c>
      <c r="M107" s="91" t="str">
        <f t="shared" si="5"/>
        <v/>
      </c>
      <c r="N107" s="91" t="str">
        <f t="shared" si="6"/>
        <v/>
      </c>
    </row>
    <row r="108" spans="1:14" ht="18" customHeight="1" x14ac:dyDescent="0.25">
      <c r="A108" s="86"/>
      <c r="B108" s="87" t="str">
        <f>IF(A108="","",VLOOKUP(A108,'[1]TARIF JEUX 2021-2022'!$A$2:$G$1139,2,0))</f>
        <v/>
      </c>
      <c r="C108" s="87"/>
      <c r="D108" s="87"/>
      <c r="E108" s="87"/>
      <c r="F108" s="87"/>
      <c r="G108" s="87"/>
      <c r="H108" s="88"/>
      <c r="I108" s="89" t="str">
        <f>IF(A108="","",VLOOKUP(A108,'[1]TARIF JEUX 2021-2022'!$A$2:$G$1139,3,0))</f>
        <v/>
      </c>
      <c r="J108" s="89" t="str">
        <f>IF(A108="","",VLOOKUP(A108,'[1]TARIF JEUX 2021-2022'!$A$2:$G$1139,4,0))</f>
        <v/>
      </c>
      <c r="K108" s="90" t="str">
        <f>IF(A108="","",VLOOKUP(A108,'[1]TARIF JEUX 2021-2022'!$A$2:$G$1139,5,0))</f>
        <v/>
      </c>
      <c r="L108" s="91" t="str">
        <f t="shared" si="4"/>
        <v/>
      </c>
      <c r="M108" s="91" t="str">
        <f t="shared" si="5"/>
        <v/>
      </c>
      <c r="N108" s="91" t="str">
        <f t="shared" si="6"/>
        <v/>
      </c>
    </row>
    <row r="109" spans="1:14" ht="18" customHeight="1" x14ac:dyDescent="0.25">
      <c r="A109" s="86"/>
      <c r="B109" s="87" t="str">
        <f>IF(A109="","",VLOOKUP(A109,'[1]TARIF JEUX 2021-2022'!$A$2:$G$1139,2,0))</f>
        <v/>
      </c>
      <c r="C109" s="87"/>
      <c r="D109" s="87"/>
      <c r="E109" s="87"/>
      <c r="F109" s="87"/>
      <c r="G109" s="87"/>
      <c r="H109" s="88"/>
      <c r="I109" s="89" t="str">
        <f>IF(A109="","",VLOOKUP(A109,'[1]TARIF JEUX 2021-2022'!$A$2:$G$1139,3,0))</f>
        <v/>
      </c>
      <c r="J109" s="89" t="str">
        <f>IF(A109="","",VLOOKUP(A109,'[1]TARIF JEUX 2021-2022'!$A$2:$G$1139,4,0))</f>
        <v/>
      </c>
      <c r="K109" s="90" t="str">
        <f>IF(A109="","",VLOOKUP(A109,'[1]TARIF JEUX 2021-2022'!$A$2:$G$1139,5,0))</f>
        <v/>
      </c>
      <c r="L109" s="91" t="str">
        <f t="shared" si="4"/>
        <v/>
      </c>
      <c r="M109" s="91" t="str">
        <f t="shared" si="5"/>
        <v/>
      </c>
      <c r="N109" s="91" t="str">
        <f t="shared" si="6"/>
        <v/>
      </c>
    </row>
    <row r="110" spans="1:14" ht="18" customHeight="1" x14ac:dyDescent="0.25">
      <c r="A110" s="86"/>
      <c r="B110" s="87" t="str">
        <f>IF(A110="","",VLOOKUP(A110,'[1]TARIF JEUX 2021-2022'!$A$2:$G$1139,2,0))</f>
        <v/>
      </c>
      <c r="C110" s="87"/>
      <c r="D110" s="87"/>
      <c r="E110" s="87"/>
      <c r="F110" s="87"/>
      <c r="G110" s="87"/>
      <c r="H110" s="88"/>
      <c r="I110" s="89" t="str">
        <f>IF(A110="","",VLOOKUP(A110,'[1]TARIF JEUX 2021-2022'!$A$2:$G$1139,3,0))</f>
        <v/>
      </c>
      <c r="J110" s="89" t="str">
        <f>IF(A110="","",VLOOKUP(A110,'[1]TARIF JEUX 2021-2022'!$A$2:$G$1139,4,0))</f>
        <v/>
      </c>
      <c r="K110" s="90" t="str">
        <f>IF(A110="","",VLOOKUP(A110,'[1]TARIF JEUX 2021-2022'!$A$2:$G$1139,5,0))</f>
        <v/>
      </c>
      <c r="L110" s="91" t="str">
        <f t="shared" si="4"/>
        <v/>
      </c>
      <c r="M110" s="91" t="str">
        <f t="shared" si="5"/>
        <v/>
      </c>
      <c r="N110" s="91" t="str">
        <f t="shared" si="6"/>
        <v/>
      </c>
    </row>
    <row r="111" spans="1:14" ht="18" customHeight="1" x14ac:dyDescent="0.25">
      <c r="A111" s="86"/>
      <c r="B111" s="87" t="str">
        <f>IF(A111="","",VLOOKUP(A111,'[1]TARIF JEUX 2021-2022'!$A$2:$G$1139,2,0))</f>
        <v/>
      </c>
      <c r="C111" s="87"/>
      <c r="D111" s="87"/>
      <c r="E111" s="87"/>
      <c r="F111" s="87"/>
      <c r="G111" s="87"/>
      <c r="H111" s="88"/>
      <c r="I111" s="89" t="str">
        <f>IF(A111="","",VLOOKUP(A111,'[1]TARIF JEUX 2021-2022'!$A$2:$G$1139,3,0))</f>
        <v/>
      </c>
      <c r="J111" s="89" t="str">
        <f>IF(A111="","",VLOOKUP(A111,'[1]TARIF JEUX 2021-2022'!$A$2:$G$1139,4,0))</f>
        <v/>
      </c>
      <c r="K111" s="90" t="str">
        <f>IF(A111="","",VLOOKUP(A111,'[1]TARIF JEUX 2021-2022'!$A$2:$G$1139,5,0))</f>
        <v/>
      </c>
      <c r="L111" s="91" t="str">
        <f t="shared" si="4"/>
        <v/>
      </c>
      <c r="M111" s="91" t="str">
        <f t="shared" si="5"/>
        <v/>
      </c>
      <c r="N111" s="91" t="str">
        <f t="shared" si="6"/>
        <v/>
      </c>
    </row>
    <row r="112" spans="1:14" ht="18" customHeight="1" x14ac:dyDescent="0.25">
      <c r="A112" s="86"/>
      <c r="B112" s="87" t="str">
        <f>IF(A112="","",VLOOKUP(A112,'[1]TARIF JEUX 2021-2022'!$A$2:$G$1139,2,0))</f>
        <v/>
      </c>
      <c r="C112" s="87"/>
      <c r="D112" s="87"/>
      <c r="E112" s="87"/>
      <c r="F112" s="87"/>
      <c r="G112" s="87"/>
      <c r="H112" s="88"/>
      <c r="I112" s="89" t="str">
        <f>IF(A112="","",VLOOKUP(A112,'[1]TARIF JEUX 2021-2022'!$A$2:$G$1139,3,0))</f>
        <v/>
      </c>
      <c r="J112" s="89" t="str">
        <f>IF(A112="","",VLOOKUP(A112,'[1]TARIF JEUX 2021-2022'!$A$2:$G$1139,4,0))</f>
        <v/>
      </c>
      <c r="K112" s="90" t="str">
        <f>IF(A112="","",VLOOKUP(A112,'[1]TARIF JEUX 2021-2022'!$A$2:$G$1139,5,0))</f>
        <v/>
      </c>
      <c r="L112" s="91" t="str">
        <f t="shared" si="4"/>
        <v/>
      </c>
      <c r="M112" s="91" t="str">
        <f t="shared" si="5"/>
        <v/>
      </c>
      <c r="N112" s="91" t="str">
        <f t="shared" si="6"/>
        <v/>
      </c>
    </row>
    <row r="113" spans="1:14" ht="18" customHeight="1" x14ac:dyDescent="0.25">
      <c r="A113" s="86"/>
      <c r="B113" s="87" t="str">
        <f>IF(A113="","",VLOOKUP(A113,'[1]TARIF JEUX 2021-2022'!$A$2:$G$1139,2,0))</f>
        <v/>
      </c>
      <c r="C113" s="87"/>
      <c r="D113" s="87"/>
      <c r="E113" s="87"/>
      <c r="F113" s="87"/>
      <c r="G113" s="87"/>
      <c r="H113" s="88"/>
      <c r="I113" s="89" t="str">
        <f>IF(A113="","",VLOOKUP(A113,'[1]TARIF JEUX 2021-2022'!$A$2:$G$1139,3,0))</f>
        <v/>
      </c>
      <c r="J113" s="89" t="str">
        <f>IF(A113="","",VLOOKUP(A113,'[1]TARIF JEUX 2021-2022'!$A$2:$G$1139,4,0))</f>
        <v/>
      </c>
      <c r="K113" s="90" t="str">
        <f>IF(A113="","",VLOOKUP(A113,'[1]TARIF JEUX 2021-2022'!$A$2:$G$1139,5,0))</f>
        <v/>
      </c>
      <c r="L113" s="91" t="str">
        <f t="shared" si="4"/>
        <v/>
      </c>
      <c r="M113" s="91" t="str">
        <f t="shared" si="5"/>
        <v/>
      </c>
      <c r="N113" s="91" t="str">
        <f t="shared" si="6"/>
        <v/>
      </c>
    </row>
    <row r="114" spans="1:14" ht="18" customHeight="1" x14ac:dyDescent="0.25">
      <c r="A114" s="86"/>
      <c r="B114" s="87" t="str">
        <f>IF(A114="","",VLOOKUP(A114,'[1]TARIF JEUX 2021-2022'!$A$2:$G$1139,2,0))</f>
        <v/>
      </c>
      <c r="C114" s="87"/>
      <c r="D114" s="87"/>
      <c r="E114" s="87"/>
      <c r="F114" s="87"/>
      <c r="G114" s="87"/>
      <c r="H114" s="88"/>
      <c r="I114" s="89" t="str">
        <f>IF(A114="","",VLOOKUP(A114,'[1]TARIF JEUX 2021-2022'!$A$2:$G$1139,3,0))</f>
        <v/>
      </c>
      <c r="J114" s="89" t="str">
        <f>IF(A114="","",VLOOKUP(A114,'[1]TARIF JEUX 2021-2022'!$A$2:$G$1139,4,0))</f>
        <v/>
      </c>
      <c r="K114" s="90" t="str">
        <f>IF(A114="","",VLOOKUP(A114,'[1]TARIF JEUX 2021-2022'!$A$2:$G$1139,5,0))</f>
        <v/>
      </c>
      <c r="L114" s="91" t="str">
        <f t="shared" si="4"/>
        <v/>
      </c>
      <c r="M114" s="91" t="str">
        <f t="shared" si="5"/>
        <v/>
      </c>
      <c r="N114" s="91" t="str">
        <f t="shared" si="6"/>
        <v/>
      </c>
    </row>
    <row r="115" spans="1:14" ht="18" customHeight="1" x14ac:dyDescent="0.25">
      <c r="A115" s="86"/>
      <c r="B115" s="87" t="str">
        <f>IF(A115="","",VLOOKUP(A115,'[1]TARIF JEUX 2021-2022'!$A$2:$G$1139,2,0))</f>
        <v/>
      </c>
      <c r="C115" s="87"/>
      <c r="D115" s="87"/>
      <c r="E115" s="87"/>
      <c r="F115" s="87"/>
      <c r="G115" s="87"/>
      <c r="H115" s="88"/>
      <c r="I115" s="89" t="str">
        <f>IF(A115="","",VLOOKUP(A115,'[1]TARIF JEUX 2021-2022'!$A$2:$G$1139,3,0))</f>
        <v/>
      </c>
      <c r="J115" s="89" t="str">
        <f>IF(A115="","",VLOOKUP(A115,'[1]TARIF JEUX 2021-2022'!$A$2:$G$1139,4,0))</f>
        <v/>
      </c>
      <c r="K115" s="90" t="str">
        <f>IF(A115="","",VLOOKUP(A115,'[1]TARIF JEUX 2021-2022'!$A$2:$G$1139,5,0))</f>
        <v/>
      </c>
      <c r="L115" s="91" t="str">
        <f t="shared" si="4"/>
        <v/>
      </c>
      <c r="M115" s="91" t="str">
        <f t="shared" si="5"/>
        <v/>
      </c>
      <c r="N115" s="91" t="str">
        <f t="shared" si="6"/>
        <v/>
      </c>
    </row>
    <row r="116" spans="1:14" ht="18" customHeight="1" x14ac:dyDescent="0.25">
      <c r="A116" s="86"/>
      <c r="B116" s="87" t="str">
        <f>IF(A116="","",VLOOKUP(A116,'[1]TARIF JEUX 2021-2022'!$A$2:$G$1139,2,0))</f>
        <v/>
      </c>
      <c r="C116" s="87"/>
      <c r="D116" s="87"/>
      <c r="E116" s="87"/>
      <c r="F116" s="87"/>
      <c r="G116" s="87"/>
      <c r="H116" s="88"/>
      <c r="I116" s="89" t="str">
        <f>IF(A116="","",VLOOKUP(A116,'[1]TARIF JEUX 2021-2022'!$A$2:$G$1139,3,0))</f>
        <v/>
      </c>
      <c r="J116" s="89" t="str">
        <f>IF(A116="","",VLOOKUP(A116,'[1]TARIF JEUX 2021-2022'!$A$2:$G$1139,4,0))</f>
        <v/>
      </c>
      <c r="K116" s="90" t="str">
        <f>IF(A116="","",VLOOKUP(A116,'[1]TARIF JEUX 2021-2022'!$A$2:$G$1139,5,0))</f>
        <v/>
      </c>
      <c r="L116" s="91" t="str">
        <f t="shared" si="4"/>
        <v/>
      </c>
      <c r="M116" s="91" t="str">
        <f t="shared" si="5"/>
        <v/>
      </c>
      <c r="N116" s="91" t="str">
        <f t="shared" si="6"/>
        <v/>
      </c>
    </row>
    <row r="117" spans="1:14" ht="18" customHeight="1" x14ac:dyDescent="0.25">
      <c r="A117" s="86"/>
      <c r="B117" s="87" t="str">
        <f>IF(A117="","",VLOOKUP(A117,'[1]TARIF JEUX 2021-2022'!$A$2:$G$1139,2,0))</f>
        <v/>
      </c>
      <c r="C117" s="87"/>
      <c r="D117" s="87"/>
      <c r="E117" s="87"/>
      <c r="F117" s="87"/>
      <c r="G117" s="87"/>
      <c r="H117" s="88"/>
      <c r="I117" s="89" t="str">
        <f>IF(A117="","",VLOOKUP(A117,'[1]TARIF JEUX 2021-2022'!$A$2:$G$1139,3,0))</f>
        <v/>
      </c>
      <c r="J117" s="89" t="str">
        <f>IF(A117="","",VLOOKUP(A117,'[1]TARIF JEUX 2021-2022'!$A$2:$G$1139,4,0))</f>
        <v/>
      </c>
      <c r="K117" s="90" t="str">
        <f>IF(A117="","",VLOOKUP(A117,'[1]TARIF JEUX 2021-2022'!$A$2:$G$1139,5,0))</f>
        <v/>
      </c>
      <c r="L117" s="91" t="str">
        <f t="shared" si="4"/>
        <v/>
      </c>
      <c r="M117" s="91" t="str">
        <f t="shared" si="5"/>
        <v/>
      </c>
      <c r="N117" s="91" t="str">
        <f t="shared" si="6"/>
        <v/>
      </c>
    </row>
    <row r="118" spans="1:14" ht="18" customHeight="1" x14ac:dyDescent="0.25">
      <c r="A118" s="86"/>
      <c r="B118" s="87" t="str">
        <f>IF(A118="","",VLOOKUP(A118,'[1]TARIF JEUX 2021-2022'!$A$2:$G$1139,2,0))</f>
        <v/>
      </c>
      <c r="C118" s="87"/>
      <c r="D118" s="87"/>
      <c r="E118" s="87"/>
      <c r="F118" s="87"/>
      <c r="G118" s="87"/>
      <c r="H118" s="88"/>
      <c r="I118" s="89" t="str">
        <f>IF(A118="","",VLOOKUP(A118,'[1]TARIF JEUX 2021-2022'!$A$2:$G$1139,3,0))</f>
        <v/>
      </c>
      <c r="J118" s="89" t="str">
        <f>IF(A118="","",VLOOKUP(A118,'[1]TARIF JEUX 2021-2022'!$A$2:$G$1139,4,0))</f>
        <v/>
      </c>
      <c r="K118" s="90" t="str">
        <f>IF(A118="","",VLOOKUP(A118,'[1]TARIF JEUX 2021-2022'!$A$2:$G$1139,5,0))</f>
        <v/>
      </c>
      <c r="L118" s="91" t="str">
        <f t="shared" si="4"/>
        <v/>
      </c>
      <c r="M118" s="91" t="str">
        <f t="shared" si="5"/>
        <v/>
      </c>
      <c r="N118" s="91" t="str">
        <f t="shared" si="6"/>
        <v/>
      </c>
    </row>
    <row r="119" spans="1:14" ht="18" customHeight="1" x14ac:dyDescent="0.25">
      <c r="A119" s="86"/>
      <c r="B119" s="87" t="str">
        <f>IF(A119="","",VLOOKUP(A119,'[1]TARIF JEUX 2021-2022'!$A$2:$G$1139,2,0))</f>
        <v/>
      </c>
      <c r="C119" s="87"/>
      <c r="D119" s="87"/>
      <c r="E119" s="87"/>
      <c r="F119" s="87"/>
      <c r="G119" s="87"/>
      <c r="H119" s="88"/>
      <c r="I119" s="89" t="str">
        <f>IF(A119="","",VLOOKUP(A119,'[1]TARIF JEUX 2021-2022'!$A$2:$G$1139,3,0))</f>
        <v/>
      </c>
      <c r="J119" s="89" t="str">
        <f>IF(A119="","",VLOOKUP(A119,'[1]TARIF JEUX 2021-2022'!$A$2:$G$1139,4,0))</f>
        <v/>
      </c>
      <c r="K119" s="90" t="str">
        <f>IF(A119="","",VLOOKUP(A119,'[1]TARIF JEUX 2021-2022'!$A$2:$G$1139,5,0))</f>
        <v/>
      </c>
      <c r="L119" s="91" t="str">
        <f t="shared" si="4"/>
        <v/>
      </c>
      <c r="M119" s="91" t="str">
        <f t="shared" si="5"/>
        <v/>
      </c>
      <c r="N119" s="91" t="str">
        <f t="shared" si="6"/>
        <v/>
      </c>
    </row>
    <row r="120" spans="1:14" ht="18" customHeight="1" x14ac:dyDescent="0.25">
      <c r="A120" s="86"/>
      <c r="B120" s="87" t="str">
        <f>IF(A120="","",VLOOKUP(A120,'[1]TARIF JEUX 2021-2022'!$A$2:$G$1139,2,0))</f>
        <v/>
      </c>
      <c r="C120" s="87"/>
      <c r="D120" s="87"/>
      <c r="E120" s="87"/>
      <c r="F120" s="87"/>
      <c r="G120" s="87"/>
      <c r="H120" s="88"/>
      <c r="I120" s="89" t="str">
        <f>IF(A120="","",VLOOKUP(A120,'[1]TARIF JEUX 2021-2022'!$A$2:$G$1139,3,0))</f>
        <v/>
      </c>
      <c r="J120" s="89" t="str">
        <f>IF(A120="","",VLOOKUP(A120,'[1]TARIF JEUX 2021-2022'!$A$2:$G$1139,4,0))</f>
        <v/>
      </c>
      <c r="K120" s="90" t="str">
        <f>IF(A120="","",VLOOKUP(A120,'[1]TARIF JEUX 2021-2022'!$A$2:$G$1139,5,0))</f>
        <v/>
      </c>
      <c r="L120" s="91" t="str">
        <f t="shared" si="4"/>
        <v/>
      </c>
      <c r="M120" s="91" t="str">
        <f t="shared" si="5"/>
        <v/>
      </c>
      <c r="N120" s="91" t="str">
        <f t="shared" si="6"/>
        <v/>
      </c>
    </row>
    <row r="121" spans="1:14" ht="18" customHeight="1" x14ac:dyDescent="0.25">
      <c r="A121" s="86"/>
      <c r="B121" s="87" t="str">
        <f>IF(A121="","",VLOOKUP(A121,'[1]TARIF JEUX 2021-2022'!$A$2:$G$1139,2,0))</f>
        <v/>
      </c>
      <c r="C121" s="87"/>
      <c r="D121" s="87"/>
      <c r="E121" s="87"/>
      <c r="F121" s="87"/>
      <c r="G121" s="87"/>
      <c r="H121" s="88"/>
      <c r="I121" s="89" t="str">
        <f>IF(A121="","",VLOOKUP(A121,'[1]TARIF JEUX 2021-2022'!$A$2:$G$1139,3,0))</f>
        <v/>
      </c>
      <c r="J121" s="89" t="str">
        <f>IF(A121="","",VLOOKUP(A121,'[1]TARIF JEUX 2021-2022'!$A$2:$G$1139,4,0))</f>
        <v/>
      </c>
      <c r="K121" s="90" t="str">
        <f>IF(A121="","",VLOOKUP(A121,'[1]TARIF JEUX 2021-2022'!$A$2:$G$1139,5,0))</f>
        <v/>
      </c>
      <c r="L121" s="91" t="str">
        <f t="shared" si="4"/>
        <v/>
      </c>
      <c r="M121" s="91" t="str">
        <f t="shared" si="5"/>
        <v/>
      </c>
      <c r="N121" s="91" t="str">
        <f t="shared" si="6"/>
        <v/>
      </c>
    </row>
    <row r="122" spans="1:14" ht="18" customHeight="1" x14ac:dyDescent="0.25">
      <c r="A122" s="86"/>
      <c r="B122" s="87" t="str">
        <f>IF(A122="","",VLOOKUP(A122,'[1]TARIF JEUX 2021-2022'!$A$2:$G$1139,2,0))</f>
        <v/>
      </c>
      <c r="C122" s="87"/>
      <c r="D122" s="87"/>
      <c r="E122" s="87"/>
      <c r="F122" s="87"/>
      <c r="G122" s="87"/>
      <c r="H122" s="88"/>
      <c r="I122" s="89" t="str">
        <f>IF(A122="","",VLOOKUP(A122,'[1]TARIF JEUX 2021-2022'!$A$2:$G$1139,3,0))</f>
        <v/>
      </c>
      <c r="J122" s="89" t="str">
        <f>IF(A122="","",VLOOKUP(A122,'[1]TARIF JEUX 2021-2022'!$A$2:$G$1139,4,0))</f>
        <v/>
      </c>
      <c r="K122" s="90" t="str">
        <f>IF(A122="","",VLOOKUP(A122,'[1]TARIF JEUX 2021-2022'!$A$2:$G$1139,5,0))</f>
        <v/>
      </c>
      <c r="L122" s="91" t="str">
        <f t="shared" si="4"/>
        <v/>
      </c>
      <c r="M122" s="91" t="str">
        <f t="shared" si="5"/>
        <v/>
      </c>
      <c r="N122" s="91" t="str">
        <f t="shared" si="6"/>
        <v/>
      </c>
    </row>
    <row r="123" spans="1:14" ht="18" customHeight="1" x14ac:dyDescent="0.25">
      <c r="A123" s="86"/>
      <c r="B123" s="87" t="str">
        <f>IF(A123="","",VLOOKUP(A123,'[1]TARIF JEUX 2021-2022'!$A$2:$G$1139,2,0))</f>
        <v/>
      </c>
      <c r="C123" s="87"/>
      <c r="D123" s="87"/>
      <c r="E123" s="87"/>
      <c r="F123" s="87"/>
      <c r="G123" s="87"/>
      <c r="H123" s="88"/>
      <c r="I123" s="89" t="str">
        <f>IF(A123="","",VLOOKUP(A123,'[1]TARIF JEUX 2021-2022'!$A$2:$G$1139,3,0))</f>
        <v/>
      </c>
      <c r="J123" s="89" t="str">
        <f>IF(A123="","",VLOOKUP(A123,'[1]TARIF JEUX 2021-2022'!$A$2:$G$1139,4,0))</f>
        <v/>
      </c>
      <c r="K123" s="90" t="str">
        <f>IF(A123="","",VLOOKUP(A123,'[1]TARIF JEUX 2021-2022'!$A$2:$G$1139,5,0))</f>
        <v/>
      </c>
      <c r="L123" s="91" t="str">
        <f t="shared" si="4"/>
        <v/>
      </c>
      <c r="M123" s="91" t="str">
        <f t="shared" si="5"/>
        <v/>
      </c>
      <c r="N123" s="91" t="str">
        <f t="shared" si="6"/>
        <v/>
      </c>
    </row>
    <row r="124" spans="1:14" ht="18" customHeight="1" x14ac:dyDescent="0.25">
      <c r="A124" s="86"/>
      <c r="B124" s="87" t="str">
        <f>IF(A124="","",VLOOKUP(A124,'[1]TARIF JEUX 2021-2022'!$A$2:$G$1139,2,0))</f>
        <v/>
      </c>
      <c r="C124" s="87"/>
      <c r="D124" s="87"/>
      <c r="E124" s="87"/>
      <c r="F124" s="87"/>
      <c r="G124" s="87"/>
      <c r="H124" s="88"/>
      <c r="I124" s="89" t="str">
        <f>IF(A124="","",VLOOKUP(A124,'[1]TARIF JEUX 2021-2022'!$A$2:$G$1139,3,0))</f>
        <v/>
      </c>
      <c r="J124" s="89" t="str">
        <f>IF(A124="","",VLOOKUP(A124,'[1]TARIF JEUX 2021-2022'!$A$2:$G$1139,4,0))</f>
        <v/>
      </c>
      <c r="K124" s="90" t="str">
        <f>IF(A124="","",VLOOKUP(A124,'[1]TARIF JEUX 2021-2022'!$A$2:$G$1139,5,0))</f>
        <v/>
      </c>
      <c r="L124" s="91" t="str">
        <f t="shared" si="4"/>
        <v/>
      </c>
      <c r="M124" s="91" t="str">
        <f t="shared" si="5"/>
        <v/>
      </c>
      <c r="N124" s="91" t="str">
        <f t="shared" si="6"/>
        <v/>
      </c>
    </row>
    <row r="125" spans="1:14" ht="18" customHeight="1" x14ac:dyDescent="0.25">
      <c r="A125" s="86"/>
      <c r="B125" s="87" t="str">
        <f>IF(A125="","",VLOOKUP(A125,'[1]TARIF JEUX 2021-2022'!$A$2:$G$1139,2,0))</f>
        <v/>
      </c>
      <c r="C125" s="87"/>
      <c r="D125" s="87"/>
      <c r="E125" s="87"/>
      <c r="F125" s="87"/>
      <c r="G125" s="87"/>
      <c r="H125" s="88"/>
      <c r="I125" s="89" t="str">
        <f>IF(A125="","",VLOOKUP(A125,'[1]TARIF JEUX 2021-2022'!$A$2:$G$1139,3,0))</f>
        <v/>
      </c>
      <c r="J125" s="89" t="str">
        <f>IF(A125="","",VLOOKUP(A125,'[1]TARIF JEUX 2021-2022'!$A$2:$G$1139,4,0))</f>
        <v/>
      </c>
      <c r="K125" s="90" t="str">
        <f>IF(A125="","",VLOOKUP(A125,'[1]TARIF JEUX 2021-2022'!$A$2:$G$1139,5,0))</f>
        <v/>
      </c>
      <c r="L125" s="91" t="str">
        <f t="shared" si="4"/>
        <v/>
      </c>
      <c r="M125" s="91" t="str">
        <f t="shared" si="5"/>
        <v/>
      </c>
      <c r="N125" s="91" t="str">
        <f t="shared" si="6"/>
        <v/>
      </c>
    </row>
    <row r="126" spans="1:14" ht="18" customHeight="1" x14ac:dyDescent="0.25">
      <c r="A126" s="86"/>
      <c r="B126" s="87" t="str">
        <f>IF(A126="","",VLOOKUP(A126,'[1]TARIF JEUX 2021-2022'!$A$2:$G$1139,2,0))</f>
        <v/>
      </c>
      <c r="C126" s="87"/>
      <c r="D126" s="87"/>
      <c r="E126" s="87"/>
      <c r="F126" s="87"/>
      <c r="G126" s="87"/>
      <c r="H126" s="88"/>
      <c r="I126" s="89" t="str">
        <f>IF(A126="","",VLOOKUP(A126,'[1]TARIF JEUX 2021-2022'!$A$2:$G$1139,3,0))</f>
        <v/>
      </c>
      <c r="J126" s="89" t="str">
        <f>IF(A126="","",VLOOKUP(A126,'[1]TARIF JEUX 2021-2022'!$A$2:$G$1139,4,0))</f>
        <v/>
      </c>
      <c r="K126" s="90" t="str">
        <f>IF(A126="","",VLOOKUP(A126,'[1]TARIF JEUX 2021-2022'!$A$2:$G$1139,5,0))</f>
        <v/>
      </c>
      <c r="L126" s="91" t="str">
        <f t="shared" si="4"/>
        <v/>
      </c>
      <c r="M126" s="91" t="str">
        <f t="shared" si="5"/>
        <v/>
      </c>
      <c r="N126" s="91" t="str">
        <f t="shared" si="6"/>
        <v/>
      </c>
    </row>
    <row r="127" spans="1:14" ht="18" customHeight="1" x14ac:dyDescent="0.25">
      <c r="A127" s="86"/>
      <c r="B127" s="87" t="str">
        <f>IF(A127="","",VLOOKUP(A127,'[1]TARIF JEUX 2021-2022'!$A$2:$G$1139,2,0))</f>
        <v/>
      </c>
      <c r="C127" s="87"/>
      <c r="D127" s="87"/>
      <c r="E127" s="87"/>
      <c r="F127" s="87"/>
      <c r="G127" s="87"/>
      <c r="H127" s="88"/>
      <c r="I127" s="89" t="str">
        <f>IF(A127="","",VLOOKUP(A127,'[1]TARIF JEUX 2021-2022'!$A$2:$G$1139,3,0))</f>
        <v/>
      </c>
      <c r="J127" s="89" t="str">
        <f>IF(A127="","",VLOOKUP(A127,'[1]TARIF JEUX 2021-2022'!$A$2:$G$1139,4,0))</f>
        <v/>
      </c>
      <c r="K127" s="90" t="str">
        <f>IF(A127="","",VLOOKUP(A127,'[1]TARIF JEUX 2021-2022'!$A$2:$G$1139,5,0))</f>
        <v/>
      </c>
      <c r="L127" s="91" t="str">
        <f t="shared" si="4"/>
        <v/>
      </c>
      <c r="M127" s="91" t="str">
        <f t="shared" si="5"/>
        <v/>
      </c>
      <c r="N127" s="91" t="str">
        <f t="shared" si="6"/>
        <v/>
      </c>
    </row>
    <row r="128" spans="1:14" ht="18" customHeight="1" x14ac:dyDescent="0.25">
      <c r="A128" s="86"/>
      <c r="B128" s="87" t="str">
        <f>IF(A128="","",VLOOKUP(A128,'[1]TARIF JEUX 2021-2022'!$A$2:$G$1139,2,0))</f>
        <v/>
      </c>
      <c r="C128" s="87"/>
      <c r="D128" s="87"/>
      <c r="E128" s="87"/>
      <c r="F128" s="87"/>
      <c r="G128" s="87"/>
      <c r="H128" s="88"/>
      <c r="I128" s="89" t="str">
        <f>IF(A128="","",VLOOKUP(A128,'[1]TARIF JEUX 2021-2022'!$A$2:$G$1139,3,0))</f>
        <v/>
      </c>
      <c r="J128" s="89" t="str">
        <f>IF(A128="","",VLOOKUP(A128,'[1]TARIF JEUX 2021-2022'!$A$2:$G$1139,4,0))</f>
        <v/>
      </c>
      <c r="K128" s="90" t="str">
        <f>IF(A128="","",VLOOKUP(A128,'[1]TARIF JEUX 2021-2022'!$A$2:$G$1139,5,0))</f>
        <v/>
      </c>
      <c r="L128" s="91" t="str">
        <f t="shared" si="4"/>
        <v/>
      </c>
      <c r="M128" s="91" t="str">
        <f t="shared" si="5"/>
        <v/>
      </c>
      <c r="N128" s="91" t="str">
        <f t="shared" si="6"/>
        <v/>
      </c>
    </row>
    <row r="129" spans="1:14" ht="18" customHeight="1" x14ac:dyDescent="0.25">
      <c r="A129" s="86"/>
      <c r="B129" s="87" t="str">
        <f>IF(A129="","",VLOOKUP(A129,'[1]TARIF JEUX 2021-2022'!$A$2:$G$1139,2,0))</f>
        <v/>
      </c>
      <c r="C129" s="87"/>
      <c r="D129" s="87"/>
      <c r="E129" s="87"/>
      <c r="F129" s="87"/>
      <c r="G129" s="87"/>
      <c r="H129" s="88"/>
      <c r="I129" s="89" t="str">
        <f>IF(A129="","",VLOOKUP(A129,'[1]TARIF JEUX 2021-2022'!$A$2:$G$1139,3,0))</f>
        <v/>
      </c>
      <c r="J129" s="89" t="str">
        <f>IF(A129="","",VLOOKUP(A129,'[1]TARIF JEUX 2021-2022'!$A$2:$G$1139,4,0))</f>
        <v/>
      </c>
      <c r="K129" s="90" t="str">
        <f>IF(A129="","",VLOOKUP(A129,'[1]TARIF JEUX 2021-2022'!$A$2:$G$1139,5,0))</f>
        <v/>
      </c>
      <c r="L129" s="91" t="str">
        <f t="shared" si="4"/>
        <v/>
      </c>
      <c r="M129" s="91" t="str">
        <f t="shared" si="5"/>
        <v/>
      </c>
      <c r="N129" s="91" t="str">
        <f t="shared" si="6"/>
        <v/>
      </c>
    </row>
    <row r="130" spans="1:14" ht="18" customHeight="1" x14ac:dyDescent="0.25">
      <c r="A130" s="86"/>
      <c r="B130" s="87" t="str">
        <f>IF(A130="","",VLOOKUP(A130,'[1]TARIF JEUX 2021-2022'!$A$2:$G$1139,2,0))</f>
        <v/>
      </c>
      <c r="C130" s="87"/>
      <c r="D130" s="87"/>
      <c r="E130" s="87"/>
      <c r="F130" s="87"/>
      <c r="G130" s="87"/>
      <c r="H130" s="88"/>
      <c r="I130" s="89" t="str">
        <f>IF(A130="","",VLOOKUP(A130,'[1]TARIF JEUX 2021-2022'!$A$2:$G$1139,3,0))</f>
        <v/>
      </c>
      <c r="J130" s="89" t="str">
        <f>IF(A130="","",VLOOKUP(A130,'[1]TARIF JEUX 2021-2022'!$A$2:$G$1139,4,0))</f>
        <v/>
      </c>
      <c r="K130" s="90" t="str">
        <f>IF(A130="","",VLOOKUP(A130,'[1]TARIF JEUX 2021-2022'!$A$2:$G$1139,5,0))</f>
        <v/>
      </c>
      <c r="L130" s="91" t="str">
        <f t="shared" si="4"/>
        <v/>
      </c>
      <c r="M130" s="91" t="str">
        <f t="shared" si="5"/>
        <v/>
      </c>
      <c r="N130" s="91" t="str">
        <f t="shared" si="6"/>
        <v/>
      </c>
    </row>
    <row r="131" spans="1:14" ht="18" customHeight="1" x14ac:dyDescent="0.25">
      <c r="A131" s="86"/>
      <c r="B131" s="87" t="str">
        <f>IF(A131="","",VLOOKUP(A131,'[1]TARIF JEUX 2021-2022'!$A$2:$G$1139,2,0))</f>
        <v/>
      </c>
      <c r="C131" s="87"/>
      <c r="D131" s="87"/>
      <c r="E131" s="87"/>
      <c r="F131" s="87"/>
      <c r="G131" s="87"/>
      <c r="H131" s="88"/>
      <c r="I131" s="89" t="str">
        <f>IF(A131="","",VLOOKUP(A131,'[1]TARIF JEUX 2021-2022'!$A$2:$G$1139,3,0))</f>
        <v/>
      </c>
      <c r="J131" s="89" t="str">
        <f>IF(A131="","",VLOOKUP(A131,'[1]TARIF JEUX 2021-2022'!$A$2:$G$1139,4,0))</f>
        <v/>
      </c>
      <c r="K131" s="90" t="str">
        <f>IF(A131="","",VLOOKUP(A131,'[1]TARIF JEUX 2021-2022'!$A$2:$G$1139,5,0))</f>
        <v/>
      </c>
      <c r="L131" s="91" t="str">
        <f t="shared" si="4"/>
        <v/>
      </c>
      <c r="M131" s="91" t="str">
        <f t="shared" si="5"/>
        <v/>
      </c>
      <c r="N131" s="91" t="str">
        <f t="shared" si="6"/>
        <v/>
      </c>
    </row>
    <row r="132" spans="1:14" ht="18" customHeight="1" x14ac:dyDescent="0.25">
      <c r="A132" s="86"/>
      <c r="B132" s="87" t="str">
        <f>IF(A132="","",VLOOKUP(A132,'[1]TARIF JEUX 2021-2022'!$A$2:$G$1139,2,0))</f>
        <v/>
      </c>
      <c r="C132" s="87"/>
      <c r="D132" s="87"/>
      <c r="E132" s="87"/>
      <c r="F132" s="87"/>
      <c r="G132" s="87"/>
      <c r="H132" s="88"/>
      <c r="I132" s="89" t="str">
        <f>IF(A132="","",VLOOKUP(A132,'[1]TARIF JEUX 2021-2022'!$A$2:$G$1139,3,0))</f>
        <v/>
      </c>
      <c r="J132" s="89" t="str">
        <f>IF(A132="","",VLOOKUP(A132,'[1]TARIF JEUX 2021-2022'!$A$2:$G$1139,4,0))</f>
        <v/>
      </c>
      <c r="K132" s="90" t="str">
        <f>IF(A132="","",VLOOKUP(A132,'[1]TARIF JEUX 2021-2022'!$A$2:$G$1139,5,0))</f>
        <v/>
      </c>
      <c r="L132" s="91" t="str">
        <f t="shared" si="4"/>
        <v/>
      </c>
      <c r="M132" s="91" t="str">
        <f t="shared" si="5"/>
        <v/>
      </c>
      <c r="N132" s="91" t="str">
        <f t="shared" si="6"/>
        <v/>
      </c>
    </row>
    <row r="133" spans="1:14" ht="18" customHeight="1" x14ac:dyDescent="0.25">
      <c r="A133" s="86"/>
      <c r="B133" s="87" t="str">
        <f>IF(A133="","",VLOOKUP(A133,'[1]TARIF JEUX 2021-2022'!$A$2:$G$1139,2,0))</f>
        <v/>
      </c>
      <c r="C133" s="87"/>
      <c r="D133" s="87"/>
      <c r="E133" s="87"/>
      <c r="F133" s="87"/>
      <c r="G133" s="87"/>
      <c r="H133" s="88"/>
      <c r="I133" s="89" t="str">
        <f>IF(A133="","",VLOOKUP(A133,'[1]TARIF JEUX 2021-2022'!$A$2:$G$1139,3,0))</f>
        <v/>
      </c>
      <c r="J133" s="89" t="str">
        <f>IF(A133="","",VLOOKUP(A133,'[1]TARIF JEUX 2021-2022'!$A$2:$G$1139,4,0))</f>
        <v/>
      </c>
      <c r="K133" s="90" t="str">
        <f>IF(A133="","",VLOOKUP(A133,'[1]TARIF JEUX 2021-2022'!$A$2:$G$1139,5,0))</f>
        <v/>
      </c>
      <c r="L133" s="91" t="str">
        <f t="shared" si="4"/>
        <v/>
      </c>
      <c r="M133" s="91" t="str">
        <f t="shared" si="5"/>
        <v/>
      </c>
      <c r="N133" s="91" t="str">
        <f t="shared" si="6"/>
        <v/>
      </c>
    </row>
    <row r="134" spans="1:14" ht="18" customHeight="1" x14ac:dyDescent="0.25">
      <c r="A134" s="86"/>
      <c r="B134" s="87" t="str">
        <f>IF(A134="","",VLOOKUP(A134,'[1]TARIF JEUX 2021-2022'!$A$2:$G$1139,2,0))</f>
        <v/>
      </c>
      <c r="C134" s="87"/>
      <c r="D134" s="87"/>
      <c r="E134" s="87"/>
      <c r="F134" s="87"/>
      <c r="G134" s="87"/>
      <c r="H134" s="88"/>
      <c r="I134" s="89" t="str">
        <f>IF(A134="","",VLOOKUP(A134,'[1]TARIF JEUX 2021-2022'!$A$2:$G$1139,3,0))</f>
        <v/>
      </c>
      <c r="J134" s="89" t="str">
        <f>IF(A134="","",VLOOKUP(A134,'[1]TARIF JEUX 2021-2022'!$A$2:$G$1139,4,0))</f>
        <v/>
      </c>
      <c r="K134" s="90" t="str">
        <f>IF(A134="","",VLOOKUP(A134,'[1]TARIF JEUX 2021-2022'!$A$2:$G$1139,5,0))</f>
        <v/>
      </c>
      <c r="L134" s="91" t="str">
        <f t="shared" si="4"/>
        <v/>
      </c>
      <c r="M134" s="91" t="str">
        <f t="shared" si="5"/>
        <v/>
      </c>
      <c r="N134" s="91" t="str">
        <f t="shared" si="6"/>
        <v/>
      </c>
    </row>
    <row r="135" spans="1:14" ht="18" customHeight="1" x14ac:dyDescent="0.25">
      <c r="A135" s="86"/>
      <c r="B135" s="87" t="str">
        <f>IF(A135="","",VLOOKUP(A135,'[1]TARIF JEUX 2021-2022'!$A$2:$G$1139,2,0))</f>
        <v/>
      </c>
      <c r="C135" s="87"/>
      <c r="D135" s="87"/>
      <c r="E135" s="87"/>
      <c r="F135" s="87"/>
      <c r="G135" s="87"/>
      <c r="H135" s="88"/>
      <c r="I135" s="89" t="str">
        <f>IF(A135="","",VLOOKUP(A135,'[1]TARIF JEUX 2021-2022'!$A$2:$G$1139,3,0))</f>
        <v/>
      </c>
      <c r="J135" s="89" t="str">
        <f>IF(A135="","",VLOOKUP(A135,'[1]TARIF JEUX 2021-2022'!$A$2:$G$1139,4,0))</f>
        <v/>
      </c>
      <c r="K135" s="90" t="str">
        <f>IF(A135="","",VLOOKUP(A135,'[1]TARIF JEUX 2021-2022'!$A$2:$G$1139,5,0))</f>
        <v/>
      </c>
      <c r="L135" s="91" t="str">
        <f t="shared" si="4"/>
        <v/>
      </c>
      <c r="M135" s="91" t="str">
        <f t="shared" si="5"/>
        <v/>
      </c>
      <c r="N135" s="91" t="str">
        <f t="shared" si="6"/>
        <v/>
      </c>
    </row>
    <row r="136" spans="1:14" ht="18" customHeight="1" x14ac:dyDescent="0.25">
      <c r="A136" s="86"/>
      <c r="B136" s="87" t="str">
        <f>IF(A136="","",VLOOKUP(A136,'[1]TARIF JEUX 2021-2022'!$A$2:$G$1139,2,0))</f>
        <v/>
      </c>
      <c r="C136" s="87"/>
      <c r="D136" s="87"/>
      <c r="E136" s="87"/>
      <c r="F136" s="87"/>
      <c r="G136" s="87"/>
      <c r="H136" s="88"/>
      <c r="I136" s="89" t="str">
        <f>IF(A136="","",VLOOKUP(A136,'[1]TARIF JEUX 2021-2022'!$A$2:$G$1139,3,0))</f>
        <v/>
      </c>
      <c r="J136" s="89" t="str">
        <f>IF(A136="","",VLOOKUP(A136,'[1]TARIF JEUX 2021-2022'!$A$2:$G$1139,4,0))</f>
        <v/>
      </c>
      <c r="K136" s="90" t="str">
        <f>IF(A136="","",VLOOKUP(A136,'[1]TARIF JEUX 2021-2022'!$A$2:$G$1139,5,0))</f>
        <v/>
      </c>
      <c r="L136" s="91" t="str">
        <f t="shared" si="4"/>
        <v/>
      </c>
      <c r="M136" s="91" t="str">
        <f t="shared" si="5"/>
        <v/>
      </c>
      <c r="N136" s="91" t="str">
        <f t="shared" si="6"/>
        <v/>
      </c>
    </row>
    <row r="137" spans="1:14" ht="18" customHeight="1" x14ac:dyDescent="0.25">
      <c r="A137" s="86"/>
      <c r="B137" s="87" t="str">
        <f>IF(A137="","",VLOOKUP(A137,'[1]TARIF JEUX 2021-2022'!$A$2:$G$1139,2,0))</f>
        <v/>
      </c>
      <c r="C137" s="87"/>
      <c r="D137" s="87"/>
      <c r="E137" s="87"/>
      <c r="F137" s="87"/>
      <c r="G137" s="87"/>
      <c r="H137" s="88"/>
      <c r="I137" s="89" t="str">
        <f>IF(A137="","",VLOOKUP(A137,'[1]TARIF JEUX 2021-2022'!$A$2:$G$1139,3,0))</f>
        <v/>
      </c>
      <c r="J137" s="89" t="str">
        <f>IF(A137="","",VLOOKUP(A137,'[1]TARIF JEUX 2021-2022'!$A$2:$G$1139,4,0))</f>
        <v/>
      </c>
      <c r="K137" s="90" t="str">
        <f>IF(A137="","",VLOOKUP(A137,'[1]TARIF JEUX 2021-2022'!$A$2:$G$1139,5,0))</f>
        <v/>
      </c>
      <c r="L137" s="91" t="str">
        <f t="shared" si="4"/>
        <v/>
      </c>
      <c r="M137" s="91" t="str">
        <f t="shared" si="5"/>
        <v/>
      </c>
      <c r="N137" s="91" t="str">
        <f t="shared" si="6"/>
        <v/>
      </c>
    </row>
    <row r="138" spans="1:14" ht="18" customHeight="1" x14ac:dyDescent="0.25">
      <c r="A138" s="86"/>
      <c r="B138" s="87" t="str">
        <f>IF(A138="","",VLOOKUP(A138,'[1]TARIF JEUX 2021-2022'!$A$2:$G$1139,2,0))</f>
        <v/>
      </c>
      <c r="C138" s="87"/>
      <c r="D138" s="87"/>
      <c r="E138" s="87"/>
      <c r="F138" s="87"/>
      <c r="G138" s="87"/>
      <c r="H138" s="88"/>
      <c r="I138" s="89" t="str">
        <f>IF(A138="","",VLOOKUP(A138,'[1]TARIF JEUX 2021-2022'!$A$2:$G$1139,3,0))</f>
        <v/>
      </c>
      <c r="J138" s="89" t="str">
        <f>IF(A138="","",VLOOKUP(A138,'[1]TARIF JEUX 2021-2022'!$A$2:$G$1139,4,0))</f>
        <v/>
      </c>
      <c r="K138" s="90" t="str">
        <f>IF(A138="","",VLOOKUP(A138,'[1]TARIF JEUX 2021-2022'!$A$2:$G$1139,5,0))</f>
        <v/>
      </c>
      <c r="L138" s="91" t="str">
        <f t="shared" si="4"/>
        <v/>
      </c>
      <c r="M138" s="91" t="str">
        <f t="shared" si="5"/>
        <v/>
      </c>
      <c r="N138" s="91" t="str">
        <f t="shared" si="6"/>
        <v/>
      </c>
    </row>
    <row r="139" spans="1:14" ht="18" customHeight="1" x14ac:dyDescent="0.25">
      <c r="A139" s="86"/>
      <c r="B139" s="87" t="str">
        <f>IF(A139="","",VLOOKUP(A139,'[1]TARIF JEUX 2021-2022'!$A$2:$G$1139,2,0))</f>
        <v/>
      </c>
      <c r="C139" s="87"/>
      <c r="D139" s="87"/>
      <c r="E139" s="87"/>
      <c r="F139" s="87"/>
      <c r="G139" s="87"/>
      <c r="H139" s="88"/>
      <c r="I139" s="89" t="str">
        <f>IF(A139="","",VLOOKUP(A139,'[1]TARIF JEUX 2021-2022'!$A$2:$G$1139,3,0))</f>
        <v/>
      </c>
      <c r="J139" s="89" t="str">
        <f>IF(A139="","",VLOOKUP(A139,'[1]TARIF JEUX 2021-2022'!$A$2:$G$1139,4,0))</f>
        <v/>
      </c>
      <c r="K139" s="90" t="str">
        <f>IF(A139="","",VLOOKUP(A139,'[1]TARIF JEUX 2021-2022'!$A$2:$G$1139,5,0))</f>
        <v/>
      </c>
      <c r="L139" s="91" t="str">
        <f t="shared" si="4"/>
        <v/>
      </c>
      <c r="M139" s="91" t="str">
        <f t="shared" si="5"/>
        <v/>
      </c>
      <c r="N139" s="91" t="str">
        <f t="shared" si="6"/>
        <v/>
      </c>
    </row>
    <row r="140" spans="1:14" ht="18" customHeight="1" x14ac:dyDescent="0.25">
      <c r="A140" s="86"/>
      <c r="B140" s="87" t="str">
        <f>IF(A140="","",VLOOKUP(A140,'[1]TARIF JEUX 2021-2022'!$A$2:$G$1139,2,0))</f>
        <v/>
      </c>
      <c r="C140" s="87"/>
      <c r="D140" s="87"/>
      <c r="E140" s="87"/>
      <c r="F140" s="87"/>
      <c r="G140" s="87"/>
      <c r="H140" s="88"/>
      <c r="I140" s="89" t="str">
        <f>IF(A140="","",VLOOKUP(A140,'[1]TARIF JEUX 2021-2022'!$A$2:$G$1139,3,0))</f>
        <v/>
      </c>
      <c r="J140" s="89" t="str">
        <f>IF(A140="","",VLOOKUP(A140,'[1]TARIF JEUX 2021-2022'!$A$2:$G$1139,4,0))</f>
        <v/>
      </c>
      <c r="K140" s="90" t="str">
        <f>IF(A140="","",VLOOKUP(A140,'[1]TARIF JEUX 2021-2022'!$A$2:$G$1139,5,0))</f>
        <v/>
      </c>
      <c r="L140" s="91" t="str">
        <f t="shared" si="4"/>
        <v/>
      </c>
      <c r="M140" s="91" t="str">
        <f t="shared" si="5"/>
        <v/>
      </c>
      <c r="N140" s="91" t="str">
        <f t="shared" si="6"/>
        <v/>
      </c>
    </row>
    <row r="141" spans="1:14" ht="18" customHeight="1" x14ac:dyDescent="0.25">
      <c r="A141" s="86"/>
      <c r="B141" s="87" t="str">
        <f>IF(A141="","",VLOOKUP(A141,'[1]TARIF JEUX 2021-2022'!$A$2:$G$1139,2,0))</f>
        <v/>
      </c>
      <c r="C141" s="87"/>
      <c r="D141" s="87"/>
      <c r="E141" s="87"/>
      <c r="F141" s="87"/>
      <c r="G141" s="87"/>
      <c r="H141" s="88"/>
      <c r="I141" s="89" t="str">
        <f>IF(A141="","",VLOOKUP(A141,'[1]TARIF JEUX 2021-2022'!$A$2:$G$1139,3,0))</f>
        <v/>
      </c>
      <c r="J141" s="89" t="str">
        <f>IF(A141="","",VLOOKUP(A141,'[1]TARIF JEUX 2021-2022'!$A$2:$G$1139,4,0))</f>
        <v/>
      </c>
      <c r="K141" s="90" t="str">
        <f>IF(A141="","",VLOOKUP(A141,'[1]TARIF JEUX 2021-2022'!$A$2:$G$1139,5,0))</f>
        <v/>
      </c>
      <c r="L141" s="91" t="str">
        <f t="shared" si="4"/>
        <v/>
      </c>
      <c r="M141" s="91" t="str">
        <f t="shared" si="5"/>
        <v/>
      </c>
      <c r="N141" s="91" t="str">
        <f t="shared" si="6"/>
        <v/>
      </c>
    </row>
    <row r="142" spans="1:14" ht="18" customHeight="1" x14ac:dyDescent="0.25">
      <c r="A142" s="86"/>
      <c r="B142" s="87" t="str">
        <f>IF(A142="","",VLOOKUP(A142,'[1]TARIF JEUX 2021-2022'!$A$2:$G$1139,2,0))</f>
        <v/>
      </c>
      <c r="C142" s="87"/>
      <c r="D142" s="87"/>
      <c r="E142" s="87"/>
      <c r="F142" s="87"/>
      <c r="G142" s="87"/>
      <c r="H142" s="88"/>
      <c r="I142" s="89" t="str">
        <f>IF(A142="","",VLOOKUP(A142,'[1]TARIF JEUX 2021-2022'!$A$2:$G$1139,3,0))</f>
        <v/>
      </c>
      <c r="J142" s="89" t="str">
        <f>IF(A142="","",VLOOKUP(A142,'[1]TARIF JEUX 2021-2022'!$A$2:$G$1139,4,0))</f>
        <v/>
      </c>
      <c r="K142" s="90" t="str">
        <f>IF(A142="","",VLOOKUP(A142,'[1]TARIF JEUX 2021-2022'!$A$2:$G$1139,5,0))</f>
        <v/>
      </c>
      <c r="L142" s="91" t="str">
        <f t="shared" si="4"/>
        <v/>
      </c>
      <c r="M142" s="91" t="str">
        <f t="shared" si="5"/>
        <v/>
      </c>
      <c r="N142" s="91" t="str">
        <f t="shared" si="6"/>
        <v/>
      </c>
    </row>
    <row r="143" spans="1:14" ht="18" customHeight="1" x14ac:dyDescent="0.25">
      <c r="A143" s="86"/>
      <c r="B143" s="87" t="str">
        <f>IF(A143="","",VLOOKUP(A143,'[1]TARIF JEUX 2021-2022'!$A$2:$G$1139,2,0))</f>
        <v/>
      </c>
      <c r="C143" s="87"/>
      <c r="D143" s="87"/>
      <c r="E143" s="87"/>
      <c r="F143" s="87"/>
      <c r="G143" s="87"/>
      <c r="H143" s="88"/>
      <c r="I143" s="89" t="str">
        <f>IF(A143="","",VLOOKUP(A143,'[1]TARIF JEUX 2021-2022'!$A$2:$G$1139,3,0))</f>
        <v/>
      </c>
      <c r="J143" s="89" t="str">
        <f>IF(A143="","",VLOOKUP(A143,'[1]TARIF JEUX 2021-2022'!$A$2:$G$1139,4,0))</f>
        <v/>
      </c>
      <c r="K143" s="90" t="str">
        <f>IF(A143="","",VLOOKUP(A143,'[1]TARIF JEUX 2021-2022'!$A$2:$G$1139,5,0))</f>
        <v/>
      </c>
      <c r="L143" s="91" t="str">
        <f t="shared" si="4"/>
        <v/>
      </c>
      <c r="M143" s="91" t="str">
        <f t="shared" si="5"/>
        <v/>
      </c>
      <c r="N143" s="91" t="str">
        <f t="shared" si="6"/>
        <v/>
      </c>
    </row>
    <row r="144" spans="1:14" ht="18" customHeight="1" x14ac:dyDescent="0.25">
      <c r="A144" s="86"/>
      <c r="B144" s="87" t="str">
        <f>IF(A144="","",VLOOKUP(A144,'[1]TARIF JEUX 2021-2022'!$A$2:$G$1139,2,0))</f>
        <v/>
      </c>
      <c r="C144" s="87"/>
      <c r="D144" s="87"/>
      <c r="E144" s="87"/>
      <c r="F144" s="87"/>
      <c r="G144" s="87"/>
      <c r="H144" s="88"/>
      <c r="I144" s="89" t="str">
        <f>IF(A144="","",VLOOKUP(A144,'[1]TARIF JEUX 2021-2022'!$A$2:$G$1139,3,0))</f>
        <v/>
      </c>
      <c r="J144" s="89" t="str">
        <f>IF(A144="","",VLOOKUP(A144,'[1]TARIF JEUX 2021-2022'!$A$2:$G$1139,4,0))</f>
        <v/>
      </c>
      <c r="K144" s="90" t="str">
        <f>IF(A144="","",VLOOKUP(A144,'[1]TARIF JEUX 2021-2022'!$A$2:$G$1139,5,0))</f>
        <v/>
      </c>
      <c r="L144" s="91" t="str">
        <f t="shared" si="4"/>
        <v/>
      </c>
      <c r="M144" s="91" t="str">
        <f t="shared" si="5"/>
        <v/>
      </c>
      <c r="N144" s="91" t="str">
        <f t="shared" si="6"/>
        <v/>
      </c>
    </row>
    <row r="145" spans="1:14" ht="18" customHeight="1" x14ac:dyDescent="0.25">
      <c r="A145" s="86"/>
      <c r="B145" s="87" t="str">
        <f>IF(A145="","",VLOOKUP(A145,'[1]TARIF JEUX 2021-2022'!$A$2:$G$1139,2,0))</f>
        <v/>
      </c>
      <c r="C145" s="87"/>
      <c r="D145" s="87"/>
      <c r="E145" s="87"/>
      <c r="F145" s="87"/>
      <c r="G145" s="87"/>
      <c r="H145" s="88"/>
      <c r="I145" s="89" t="str">
        <f>IF(A145="","",VLOOKUP(A145,'[1]TARIF JEUX 2021-2022'!$A$2:$G$1139,3,0))</f>
        <v/>
      </c>
      <c r="J145" s="89" t="str">
        <f>IF(A145="","",VLOOKUP(A145,'[1]TARIF JEUX 2021-2022'!$A$2:$G$1139,4,0))</f>
        <v/>
      </c>
      <c r="K145" s="90" t="str">
        <f>IF(A145="","",VLOOKUP(A145,'[1]TARIF JEUX 2021-2022'!$A$2:$G$1139,5,0))</f>
        <v/>
      </c>
      <c r="L145" s="91" t="str">
        <f t="shared" si="4"/>
        <v/>
      </c>
      <c r="M145" s="91" t="str">
        <f t="shared" si="5"/>
        <v/>
      </c>
      <c r="N145" s="91" t="str">
        <f t="shared" si="6"/>
        <v/>
      </c>
    </row>
    <row r="146" spans="1:14" ht="18" customHeight="1" x14ac:dyDescent="0.25">
      <c r="A146" s="86"/>
      <c r="B146" s="87" t="str">
        <f>IF(A146="","",VLOOKUP(A146,'[1]TARIF JEUX 2021-2022'!$A$2:$G$1139,2,0))</f>
        <v/>
      </c>
      <c r="C146" s="87"/>
      <c r="D146" s="87"/>
      <c r="E146" s="87"/>
      <c r="F146" s="87"/>
      <c r="G146" s="87"/>
      <c r="H146" s="88"/>
      <c r="I146" s="89" t="str">
        <f>IF(A146="","",VLOOKUP(A146,'[1]TARIF JEUX 2021-2022'!$A$2:$G$1139,3,0))</f>
        <v/>
      </c>
      <c r="J146" s="89" t="str">
        <f>IF(A146="","",VLOOKUP(A146,'[1]TARIF JEUX 2021-2022'!$A$2:$G$1139,4,0))</f>
        <v/>
      </c>
      <c r="K146" s="90" t="str">
        <f>IF(A146="","",VLOOKUP(A146,'[1]TARIF JEUX 2021-2022'!$A$2:$G$1139,5,0))</f>
        <v/>
      </c>
      <c r="L146" s="91" t="str">
        <f t="shared" si="4"/>
        <v/>
      </c>
      <c r="M146" s="91" t="str">
        <f t="shared" si="5"/>
        <v/>
      </c>
      <c r="N146" s="91" t="str">
        <f t="shared" si="6"/>
        <v/>
      </c>
    </row>
    <row r="147" spans="1:14" ht="18" customHeight="1" x14ac:dyDescent="0.25">
      <c r="A147" s="86"/>
      <c r="B147" s="87" t="str">
        <f>IF(A147="","",VLOOKUP(A147,'[1]TARIF JEUX 2021-2022'!$A$2:$G$1139,2,0))</f>
        <v/>
      </c>
      <c r="C147" s="87"/>
      <c r="D147" s="87"/>
      <c r="E147" s="87"/>
      <c r="F147" s="87"/>
      <c r="G147" s="87"/>
      <c r="H147" s="88"/>
      <c r="I147" s="89" t="str">
        <f>IF(A147="","",VLOOKUP(A147,'[1]TARIF JEUX 2021-2022'!$A$2:$G$1139,3,0))</f>
        <v/>
      </c>
      <c r="J147" s="89" t="str">
        <f>IF(A147="","",VLOOKUP(A147,'[1]TARIF JEUX 2021-2022'!$A$2:$G$1139,4,0))</f>
        <v/>
      </c>
      <c r="K147" s="90" t="str">
        <f>IF(A147="","",VLOOKUP(A147,'[1]TARIF JEUX 2021-2022'!$A$2:$G$1139,5,0))</f>
        <v/>
      </c>
      <c r="L147" s="91" t="str">
        <f t="shared" si="4"/>
        <v/>
      </c>
      <c r="M147" s="91" t="str">
        <f t="shared" si="5"/>
        <v/>
      </c>
      <c r="N147" s="91" t="str">
        <f t="shared" si="6"/>
        <v/>
      </c>
    </row>
    <row r="148" spans="1:14" ht="18" customHeight="1" x14ac:dyDescent="0.25">
      <c r="A148" s="86"/>
      <c r="B148" s="87" t="str">
        <f>IF(A148="","",VLOOKUP(A148,'[1]TARIF JEUX 2021-2022'!$A$2:$G$1139,2,0))</f>
        <v/>
      </c>
      <c r="C148" s="87"/>
      <c r="D148" s="87"/>
      <c r="E148" s="87"/>
      <c r="F148" s="87"/>
      <c r="G148" s="87"/>
      <c r="H148" s="88"/>
      <c r="I148" s="89" t="str">
        <f>IF(A148="","",VLOOKUP(A148,'[1]TARIF JEUX 2021-2022'!$A$2:$G$1139,3,0))</f>
        <v/>
      </c>
      <c r="J148" s="89" t="str">
        <f>IF(A148="","",VLOOKUP(A148,'[1]TARIF JEUX 2021-2022'!$A$2:$G$1139,4,0))</f>
        <v/>
      </c>
      <c r="K148" s="90" t="str">
        <f>IF(A148="","",VLOOKUP(A148,'[1]TARIF JEUX 2021-2022'!$A$2:$G$1139,5,0))</f>
        <v/>
      </c>
      <c r="L148" s="91" t="str">
        <f t="shared" si="4"/>
        <v/>
      </c>
      <c r="M148" s="91" t="str">
        <f t="shared" si="5"/>
        <v/>
      </c>
      <c r="N148" s="91" t="str">
        <f t="shared" si="6"/>
        <v/>
      </c>
    </row>
    <row r="149" spans="1:14" ht="18" customHeight="1" x14ac:dyDescent="0.25">
      <c r="A149" s="86"/>
      <c r="B149" s="87" t="str">
        <f>IF(A149="","",VLOOKUP(A149,'[1]TARIF JEUX 2021-2022'!$A$2:$G$1139,2,0))</f>
        <v/>
      </c>
      <c r="C149" s="87"/>
      <c r="D149" s="87"/>
      <c r="E149" s="87"/>
      <c r="F149" s="87"/>
      <c r="G149" s="87"/>
      <c r="H149" s="88"/>
      <c r="I149" s="89" t="str">
        <f>IF(A149="","",VLOOKUP(A149,'[1]TARIF JEUX 2021-2022'!$A$2:$G$1139,3,0))</f>
        <v/>
      </c>
      <c r="J149" s="89" t="str">
        <f>IF(A149="","",VLOOKUP(A149,'[1]TARIF JEUX 2021-2022'!$A$2:$G$1139,4,0))</f>
        <v/>
      </c>
      <c r="K149" s="90" t="str">
        <f>IF(A149="","",VLOOKUP(A149,'[1]TARIF JEUX 2021-2022'!$A$2:$G$1139,5,0))</f>
        <v/>
      </c>
      <c r="L149" s="91" t="str">
        <f t="shared" si="4"/>
        <v/>
      </c>
      <c r="M149" s="91" t="str">
        <f t="shared" si="5"/>
        <v/>
      </c>
      <c r="N149" s="91" t="str">
        <f t="shared" si="6"/>
        <v/>
      </c>
    </row>
    <row r="150" spans="1:14" ht="18" customHeight="1" x14ac:dyDescent="0.25">
      <c r="A150" s="86"/>
      <c r="B150" s="87" t="str">
        <f>IF(A150="","",VLOOKUP(A150,'[1]TARIF JEUX 2021-2022'!$A$2:$G$1139,2,0))</f>
        <v/>
      </c>
      <c r="C150" s="87"/>
      <c r="D150" s="87"/>
      <c r="E150" s="87"/>
      <c r="F150" s="87"/>
      <c r="G150" s="87"/>
      <c r="H150" s="88"/>
      <c r="I150" s="89" t="str">
        <f>IF(A150="","",VLOOKUP(A150,'[1]TARIF JEUX 2021-2022'!$A$2:$G$1139,3,0))</f>
        <v/>
      </c>
      <c r="J150" s="89" t="str">
        <f>IF(A150="","",VLOOKUP(A150,'[1]TARIF JEUX 2021-2022'!$A$2:$G$1139,4,0))</f>
        <v/>
      </c>
      <c r="K150" s="90" t="str">
        <f>IF(A150="","",VLOOKUP(A150,'[1]TARIF JEUX 2021-2022'!$A$2:$G$1139,5,0))</f>
        <v/>
      </c>
      <c r="L150" s="91" t="str">
        <f t="shared" si="4"/>
        <v/>
      </c>
      <c r="M150" s="91" t="str">
        <f t="shared" si="5"/>
        <v/>
      </c>
      <c r="N150" s="91" t="str">
        <f t="shared" si="6"/>
        <v/>
      </c>
    </row>
    <row r="151" spans="1:14" ht="18" customHeight="1" x14ac:dyDescent="0.25">
      <c r="A151" s="86"/>
      <c r="B151" s="87" t="str">
        <f>IF(A151="","",VLOOKUP(A151,'[1]TARIF JEUX 2021-2022'!$A$2:$G$1139,2,0))</f>
        <v/>
      </c>
      <c r="C151" s="87"/>
      <c r="D151" s="87"/>
      <c r="E151" s="87"/>
      <c r="F151" s="87"/>
      <c r="G151" s="87"/>
      <c r="H151" s="88"/>
      <c r="I151" s="89" t="str">
        <f>IF(A151="","",VLOOKUP(A151,'[1]TARIF JEUX 2021-2022'!$A$2:$G$1139,3,0))</f>
        <v/>
      </c>
      <c r="J151" s="89" t="str">
        <f>IF(A151="","",VLOOKUP(A151,'[1]TARIF JEUX 2021-2022'!$A$2:$G$1139,4,0))</f>
        <v/>
      </c>
      <c r="K151" s="90" t="str">
        <f>IF(A151="","",VLOOKUP(A151,'[1]TARIF JEUX 2021-2022'!$A$2:$G$1139,5,0))</f>
        <v/>
      </c>
      <c r="L151" s="91" t="str">
        <f t="shared" ref="L151:L214" si="7">IFERROR(H151*J151,"")</f>
        <v/>
      </c>
      <c r="M151" s="91" t="str">
        <f t="shared" ref="M151:M214" si="8">IFERROR(N151-L151,"")</f>
        <v/>
      </c>
      <c r="N151" s="91" t="str">
        <f t="shared" ref="N151:N214" si="9">IFERROR(L151+(L151*K151),"")</f>
        <v/>
      </c>
    </row>
    <row r="152" spans="1:14" ht="18" customHeight="1" x14ac:dyDescent="0.25">
      <c r="A152" s="86"/>
      <c r="B152" s="87" t="str">
        <f>IF(A152="","",VLOOKUP(A152,'[1]TARIF JEUX 2021-2022'!$A$2:$G$1139,2,0))</f>
        <v/>
      </c>
      <c r="C152" s="87"/>
      <c r="D152" s="87"/>
      <c r="E152" s="87"/>
      <c r="F152" s="87"/>
      <c r="G152" s="87"/>
      <c r="H152" s="88"/>
      <c r="I152" s="89" t="str">
        <f>IF(A152="","",VLOOKUP(A152,'[1]TARIF JEUX 2021-2022'!$A$2:$G$1139,3,0))</f>
        <v/>
      </c>
      <c r="J152" s="89" t="str">
        <f>IF(A152="","",VLOOKUP(A152,'[1]TARIF JEUX 2021-2022'!$A$2:$G$1139,4,0))</f>
        <v/>
      </c>
      <c r="K152" s="90" t="str">
        <f>IF(A152="","",VLOOKUP(A152,'[1]TARIF JEUX 2021-2022'!$A$2:$G$1139,5,0))</f>
        <v/>
      </c>
      <c r="L152" s="91" t="str">
        <f t="shared" si="7"/>
        <v/>
      </c>
      <c r="M152" s="91" t="str">
        <f t="shared" si="8"/>
        <v/>
      </c>
      <c r="N152" s="91" t="str">
        <f t="shared" si="9"/>
        <v/>
      </c>
    </row>
    <row r="153" spans="1:14" ht="18" customHeight="1" x14ac:dyDescent="0.25">
      <c r="A153" s="86"/>
      <c r="B153" s="87" t="str">
        <f>IF(A153="","",VLOOKUP(A153,'[1]TARIF JEUX 2021-2022'!$A$2:$G$1139,2,0))</f>
        <v/>
      </c>
      <c r="C153" s="87"/>
      <c r="D153" s="87"/>
      <c r="E153" s="87"/>
      <c r="F153" s="87"/>
      <c r="G153" s="87"/>
      <c r="H153" s="88"/>
      <c r="I153" s="89" t="str">
        <f>IF(A153="","",VLOOKUP(A153,'[1]TARIF JEUX 2021-2022'!$A$2:$G$1139,3,0))</f>
        <v/>
      </c>
      <c r="J153" s="89" t="str">
        <f>IF(A153="","",VLOOKUP(A153,'[1]TARIF JEUX 2021-2022'!$A$2:$G$1139,4,0))</f>
        <v/>
      </c>
      <c r="K153" s="90" t="str">
        <f>IF(A153="","",VLOOKUP(A153,'[1]TARIF JEUX 2021-2022'!$A$2:$G$1139,5,0))</f>
        <v/>
      </c>
      <c r="L153" s="91" t="str">
        <f t="shared" si="7"/>
        <v/>
      </c>
      <c r="M153" s="91" t="str">
        <f t="shared" si="8"/>
        <v/>
      </c>
      <c r="N153" s="91" t="str">
        <f t="shared" si="9"/>
        <v/>
      </c>
    </row>
    <row r="154" spans="1:14" ht="18" customHeight="1" x14ac:dyDescent="0.25">
      <c r="A154" s="86"/>
      <c r="B154" s="87" t="str">
        <f>IF(A154="","",VLOOKUP(A154,'[1]TARIF JEUX 2021-2022'!$A$2:$G$1139,2,0))</f>
        <v/>
      </c>
      <c r="C154" s="87"/>
      <c r="D154" s="87"/>
      <c r="E154" s="87"/>
      <c r="F154" s="87"/>
      <c r="G154" s="87"/>
      <c r="H154" s="88"/>
      <c r="I154" s="89" t="str">
        <f>IF(A154="","",VLOOKUP(A154,'[1]TARIF JEUX 2021-2022'!$A$2:$G$1139,3,0))</f>
        <v/>
      </c>
      <c r="J154" s="89" t="str">
        <f>IF(A154="","",VLOOKUP(A154,'[1]TARIF JEUX 2021-2022'!$A$2:$G$1139,4,0))</f>
        <v/>
      </c>
      <c r="K154" s="90" t="str">
        <f>IF(A154="","",VLOOKUP(A154,'[1]TARIF JEUX 2021-2022'!$A$2:$G$1139,5,0))</f>
        <v/>
      </c>
      <c r="L154" s="91" t="str">
        <f t="shared" si="7"/>
        <v/>
      </c>
      <c r="M154" s="91" t="str">
        <f t="shared" si="8"/>
        <v/>
      </c>
      <c r="N154" s="91" t="str">
        <f t="shared" si="9"/>
        <v/>
      </c>
    </row>
    <row r="155" spans="1:14" ht="18" customHeight="1" x14ac:dyDescent="0.25">
      <c r="A155" s="86"/>
      <c r="B155" s="87" t="str">
        <f>IF(A155="","",VLOOKUP(A155,'[1]TARIF JEUX 2021-2022'!$A$2:$G$1139,2,0))</f>
        <v/>
      </c>
      <c r="C155" s="87"/>
      <c r="D155" s="87"/>
      <c r="E155" s="87"/>
      <c r="F155" s="87"/>
      <c r="G155" s="87"/>
      <c r="H155" s="88"/>
      <c r="I155" s="89" t="str">
        <f>IF(A155="","",VLOOKUP(A155,'[1]TARIF JEUX 2021-2022'!$A$2:$G$1139,3,0))</f>
        <v/>
      </c>
      <c r="J155" s="89" t="str">
        <f>IF(A155="","",VLOOKUP(A155,'[1]TARIF JEUX 2021-2022'!$A$2:$G$1139,4,0))</f>
        <v/>
      </c>
      <c r="K155" s="90" t="str">
        <f>IF(A155="","",VLOOKUP(A155,'[1]TARIF JEUX 2021-2022'!$A$2:$G$1139,5,0))</f>
        <v/>
      </c>
      <c r="L155" s="91" t="str">
        <f t="shared" si="7"/>
        <v/>
      </c>
      <c r="M155" s="91" t="str">
        <f t="shared" si="8"/>
        <v/>
      </c>
      <c r="N155" s="91" t="str">
        <f t="shared" si="9"/>
        <v/>
      </c>
    </row>
    <row r="156" spans="1:14" ht="18" customHeight="1" x14ac:dyDescent="0.25">
      <c r="A156" s="86"/>
      <c r="B156" s="87" t="str">
        <f>IF(A156="","",VLOOKUP(A156,'[1]TARIF JEUX 2021-2022'!$A$2:$G$1139,2,0))</f>
        <v/>
      </c>
      <c r="C156" s="87"/>
      <c r="D156" s="87"/>
      <c r="E156" s="87"/>
      <c r="F156" s="87"/>
      <c r="G156" s="87"/>
      <c r="H156" s="88"/>
      <c r="I156" s="89" t="str">
        <f>IF(A156="","",VLOOKUP(A156,'[1]TARIF JEUX 2021-2022'!$A$2:$G$1139,3,0))</f>
        <v/>
      </c>
      <c r="J156" s="89" t="str">
        <f>IF(A156="","",VLOOKUP(A156,'[1]TARIF JEUX 2021-2022'!$A$2:$G$1139,4,0))</f>
        <v/>
      </c>
      <c r="K156" s="90" t="str">
        <f>IF(A156="","",VLOOKUP(A156,'[1]TARIF JEUX 2021-2022'!$A$2:$G$1139,5,0))</f>
        <v/>
      </c>
      <c r="L156" s="91" t="str">
        <f t="shared" si="7"/>
        <v/>
      </c>
      <c r="M156" s="91" t="str">
        <f t="shared" si="8"/>
        <v/>
      </c>
      <c r="N156" s="91" t="str">
        <f t="shared" si="9"/>
        <v/>
      </c>
    </row>
    <row r="157" spans="1:14" ht="18" customHeight="1" x14ac:dyDescent="0.25">
      <c r="A157" s="86"/>
      <c r="B157" s="87" t="str">
        <f>IF(A157="","",VLOOKUP(A157,'[1]TARIF JEUX 2021-2022'!$A$2:$G$1139,2,0))</f>
        <v/>
      </c>
      <c r="C157" s="87"/>
      <c r="D157" s="87"/>
      <c r="E157" s="87"/>
      <c r="F157" s="87"/>
      <c r="G157" s="87"/>
      <c r="H157" s="88"/>
      <c r="I157" s="89" t="str">
        <f>IF(A157="","",VLOOKUP(A157,'[1]TARIF JEUX 2021-2022'!$A$2:$G$1139,3,0))</f>
        <v/>
      </c>
      <c r="J157" s="89" t="str">
        <f>IF(A157="","",VLOOKUP(A157,'[1]TARIF JEUX 2021-2022'!$A$2:$G$1139,4,0))</f>
        <v/>
      </c>
      <c r="K157" s="90" t="str">
        <f>IF(A157="","",VLOOKUP(A157,'[1]TARIF JEUX 2021-2022'!$A$2:$G$1139,5,0))</f>
        <v/>
      </c>
      <c r="L157" s="91" t="str">
        <f t="shared" si="7"/>
        <v/>
      </c>
      <c r="M157" s="91" t="str">
        <f t="shared" si="8"/>
        <v/>
      </c>
      <c r="N157" s="91" t="str">
        <f t="shared" si="9"/>
        <v/>
      </c>
    </row>
    <row r="158" spans="1:14" ht="18" customHeight="1" x14ac:dyDescent="0.25">
      <c r="A158" s="86"/>
      <c r="B158" s="87" t="str">
        <f>IF(A158="","",VLOOKUP(A158,'[1]TARIF JEUX 2021-2022'!$A$2:$G$1139,2,0))</f>
        <v/>
      </c>
      <c r="C158" s="87"/>
      <c r="D158" s="87"/>
      <c r="E158" s="87"/>
      <c r="F158" s="87"/>
      <c r="G158" s="87"/>
      <c r="H158" s="88"/>
      <c r="I158" s="89" t="str">
        <f>IF(A158="","",VLOOKUP(A158,'[1]TARIF JEUX 2021-2022'!$A$2:$G$1139,3,0))</f>
        <v/>
      </c>
      <c r="J158" s="89" t="str">
        <f>IF(A158="","",VLOOKUP(A158,'[1]TARIF JEUX 2021-2022'!$A$2:$G$1139,4,0))</f>
        <v/>
      </c>
      <c r="K158" s="90" t="str">
        <f>IF(A158="","",VLOOKUP(A158,'[1]TARIF JEUX 2021-2022'!$A$2:$G$1139,5,0))</f>
        <v/>
      </c>
      <c r="L158" s="91" t="str">
        <f t="shared" si="7"/>
        <v/>
      </c>
      <c r="M158" s="91" t="str">
        <f t="shared" si="8"/>
        <v/>
      </c>
      <c r="N158" s="91" t="str">
        <f t="shared" si="9"/>
        <v/>
      </c>
    </row>
    <row r="159" spans="1:14" ht="18" customHeight="1" x14ac:dyDescent="0.25">
      <c r="A159" s="86"/>
      <c r="B159" s="87" t="str">
        <f>IF(A159="","",VLOOKUP(A159,'[1]TARIF JEUX 2021-2022'!$A$2:$G$1139,2,0))</f>
        <v/>
      </c>
      <c r="C159" s="87"/>
      <c r="D159" s="87"/>
      <c r="E159" s="87"/>
      <c r="F159" s="87"/>
      <c r="G159" s="87"/>
      <c r="H159" s="88"/>
      <c r="I159" s="89" t="str">
        <f>IF(A159="","",VLOOKUP(A159,'[1]TARIF JEUX 2021-2022'!$A$2:$G$1139,3,0))</f>
        <v/>
      </c>
      <c r="J159" s="89" t="str">
        <f>IF(A159="","",VLOOKUP(A159,'[1]TARIF JEUX 2021-2022'!$A$2:$G$1139,4,0))</f>
        <v/>
      </c>
      <c r="K159" s="90" t="str">
        <f>IF(A159="","",VLOOKUP(A159,'[1]TARIF JEUX 2021-2022'!$A$2:$G$1139,5,0))</f>
        <v/>
      </c>
      <c r="L159" s="91" t="str">
        <f t="shared" si="7"/>
        <v/>
      </c>
      <c r="M159" s="91" t="str">
        <f t="shared" si="8"/>
        <v/>
      </c>
      <c r="N159" s="91" t="str">
        <f t="shared" si="9"/>
        <v/>
      </c>
    </row>
    <row r="160" spans="1:14" ht="18" customHeight="1" x14ac:dyDescent="0.25">
      <c r="A160" s="86"/>
      <c r="B160" s="87" t="str">
        <f>IF(A160="","",VLOOKUP(A160,'[1]TARIF JEUX 2021-2022'!$A$2:$G$1139,2,0))</f>
        <v/>
      </c>
      <c r="C160" s="87"/>
      <c r="D160" s="87"/>
      <c r="E160" s="87"/>
      <c r="F160" s="87"/>
      <c r="G160" s="87"/>
      <c r="H160" s="88"/>
      <c r="I160" s="89" t="str">
        <f>IF(A160="","",VLOOKUP(A160,'[1]TARIF JEUX 2021-2022'!$A$2:$G$1139,3,0))</f>
        <v/>
      </c>
      <c r="J160" s="89" t="str">
        <f>IF(A160="","",VLOOKUP(A160,'[1]TARIF JEUX 2021-2022'!$A$2:$G$1139,4,0))</f>
        <v/>
      </c>
      <c r="K160" s="90" t="str">
        <f>IF(A160="","",VLOOKUP(A160,'[1]TARIF JEUX 2021-2022'!$A$2:$G$1139,5,0))</f>
        <v/>
      </c>
      <c r="L160" s="91" t="str">
        <f t="shared" si="7"/>
        <v/>
      </c>
      <c r="M160" s="91" t="str">
        <f t="shared" si="8"/>
        <v/>
      </c>
      <c r="N160" s="91" t="str">
        <f t="shared" si="9"/>
        <v/>
      </c>
    </row>
    <row r="161" spans="1:14" ht="18" customHeight="1" x14ac:dyDescent="0.25">
      <c r="A161" s="86"/>
      <c r="B161" s="87" t="str">
        <f>IF(A161="","",VLOOKUP(A161,'[1]TARIF JEUX 2021-2022'!$A$2:$G$1139,2,0))</f>
        <v/>
      </c>
      <c r="C161" s="87"/>
      <c r="D161" s="87"/>
      <c r="E161" s="87"/>
      <c r="F161" s="87"/>
      <c r="G161" s="87"/>
      <c r="H161" s="88"/>
      <c r="I161" s="89" t="str">
        <f>IF(A161="","",VLOOKUP(A161,'[1]TARIF JEUX 2021-2022'!$A$2:$G$1139,3,0))</f>
        <v/>
      </c>
      <c r="J161" s="89" t="str">
        <f>IF(A161="","",VLOOKUP(A161,'[1]TARIF JEUX 2021-2022'!$A$2:$G$1139,4,0))</f>
        <v/>
      </c>
      <c r="K161" s="90" t="str">
        <f>IF(A161="","",VLOOKUP(A161,'[1]TARIF JEUX 2021-2022'!$A$2:$G$1139,5,0))</f>
        <v/>
      </c>
      <c r="L161" s="91" t="str">
        <f t="shared" si="7"/>
        <v/>
      </c>
      <c r="M161" s="91" t="str">
        <f t="shared" si="8"/>
        <v/>
      </c>
      <c r="N161" s="91" t="str">
        <f t="shared" si="9"/>
        <v/>
      </c>
    </row>
    <row r="162" spans="1:14" ht="18" customHeight="1" x14ac:dyDescent="0.25">
      <c r="A162" s="86"/>
      <c r="B162" s="87" t="str">
        <f>IF(A162="","",VLOOKUP(A162,'[1]TARIF JEUX 2021-2022'!$A$2:$G$1139,2,0))</f>
        <v/>
      </c>
      <c r="C162" s="87"/>
      <c r="D162" s="87"/>
      <c r="E162" s="87"/>
      <c r="F162" s="87"/>
      <c r="G162" s="87"/>
      <c r="H162" s="88"/>
      <c r="I162" s="89" t="str">
        <f>IF(A162="","",VLOOKUP(A162,'[1]TARIF JEUX 2021-2022'!$A$2:$G$1139,3,0))</f>
        <v/>
      </c>
      <c r="J162" s="89" t="str">
        <f>IF(A162="","",VLOOKUP(A162,'[1]TARIF JEUX 2021-2022'!$A$2:$G$1139,4,0))</f>
        <v/>
      </c>
      <c r="K162" s="90" t="str">
        <f>IF(A162="","",VLOOKUP(A162,'[1]TARIF JEUX 2021-2022'!$A$2:$G$1139,5,0))</f>
        <v/>
      </c>
      <c r="L162" s="91" t="str">
        <f t="shared" si="7"/>
        <v/>
      </c>
      <c r="M162" s="91" t="str">
        <f t="shared" si="8"/>
        <v/>
      </c>
      <c r="N162" s="91" t="str">
        <f t="shared" si="9"/>
        <v/>
      </c>
    </row>
    <row r="163" spans="1:14" ht="18" customHeight="1" x14ac:dyDescent="0.25">
      <c r="A163" s="86"/>
      <c r="B163" s="87" t="str">
        <f>IF(A163="","",VLOOKUP(A163,'[1]TARIF JEUX 2021-2022'!$A$2:$G$1139,2,0))</f>
        <v/>
      </c>
      <c r="C163" s="87"/>
      <c r="D163" s="87"/>
      <c r="E163" s="87"/>
      <c r="F163" s="87"/>
      <c r="G163" s="87"/>
      <c r="H163" s="88"/>
      <c r="I163" s="89" t="str">
        <f>IF(A163="","",VLOOKUP(A163,'[1]TARIF JEUX 2021-2022'!$A$2:$G$1139,3,0))</f>
        <v/>
      </c>
      <c r="J163" s="89" t="str">
        <f>IF(A163="","",VLOOKUP(A163,'[1]TARIF JEUX 2021-2022'!$A$2:$G$1139,4,0))</f>
        <v/>
      </c>
      <c r="K163" s="90" t="str">
        <f>IF(A163="","",VLOOKUP(A163,'[1]TARIF JEUX 2021-2022'!$A$2:$G$1139,5,0))</f>
        <v/>
      </c>
      <c r="L163" s="91" t="str">
        <f t="shared" si="7"/>
        <v/>
      </c>
      <c r="M163" s="91" t="str">
        <f t="shared" si="8"/>
        <v/>
      </c>
      <c r="N163" s="91" t="str">
        <f t="shared" si="9"/>
        <v/>
      </c>
    </row>
    <row r="164" spans="1:14" ht="18" customHeight="1" x14ac:dyDescent="0.25">
      <c r="A164" s="86"/>
      <c r="B164" s="87" t="str">
        <f>IF(A164="","",VLOOKUP(A164,'[1]TARIF JEUX 2021-2022'!$A$2:$G$1139,2,0))</f>
        <v/>
      </c>
      <c r="C164" s="87"/>
      <c r="D164" s="87"/>
      <c r="E164" s="87"/>
      <c r="F164" s="87"/>
      <c r="G164" s="87"/>
      <c r="H164" s="88"/>
      <c r="I164" s="89" t="str">
        <f>IF(A164="","",VLOOKUP(A164,'[1]TARIF JEUX 2021-2022'!$A$2:$G$1139,3,0))</f>
        <v/>
      </c>
      <c r="J164" s="89" t="str">
        <f>IF(A164="","",VLOOKUP(A164,'[1]TARIF JEUX 2021-2022'!$A$2:$G$1139,4,0))</f>
        <v/>
      </c>
      <c r="K164" s="90" t="str">
        <f>IF(A164="","",VLOOKUP(A164,'[1]TARIF JEUX 2021-2022'!$A$2:$G$1139,5,0))</f>
        <v/>
      </c>
      <c r="L164" s="91" t="str">
        <f t="shared" si="7"/>
        <v/>
      </c>
      <c r="M164" s="91" t="str">
        <f t="shared" si="8"/>
        <v/>
      </c>
      <c r="N164" s="91" t="str">
        <f t="shared" si="9"/>
        <v/>
      </c>
    </row>
    <row r="165" spans="1:14" ht="18" customHeight="1" x14ac:dyDescent="0.25">
      <c r="A165" s="86"/>
      <c r="B165" s="87" t="str">
        <f>IF(A165="","",VLOOKUP(A165,'[1]TARIF JEUX 2021-2022'!$A$2:$G$1139,2,0))</f>
        <v/>
      </c>
      <c r="C165" s="87"/>
      <c r="D165" s="87"/>
      <c r="E165" s="87"/>
      <c r="F165" s="87"/>
      <c r="G165" s="87"/>
      <c r="H165" s="88"/>
      <c r="I165" s="89" t="str">
        <f>IF(A165="","",VLOOKUP(A165,'[1]TARIF JEUX 2021-2022'!$A$2:$G$1139,3,0))</f>
        <v/>
      </c>
      <c r="J165" s="89" t="str">
        <f>IF(A165="","",VLOOKUP(A165,'[1]TARIF JEUX 2021-2022'!$A$2:$G$1139,4,0))</f>
        <v/>
      </c>
      <c r="K165" s="90" t="str">
        <f>IF(A165="","",VLOOKUP(A165,'[1]TARIF JEUX 2021-2022'!$A$2:$G$1139,5,0))</f>
        <v/>
      </c>
      <c r="L165" s="91" t="str">
        <f t="shared" si="7"/>
        <v/>
      </c>
      <c r="M165" s="91" t="str">
        <f t="shared" si="8"/>
        <v/>
      </c>
      <c r="N165" s="91" t="str">
        <f t="shared" si="9"/>
        <v/>
      </c>
    </row>
    <row r="166" spans="1:14" ht="18" customHeight="1" x14ac:dyDescent="0.25">
      <c r="A166" s="86"/>
      <c r="B166" s="87" t="str">
        <f>IF(A166="","",VLOOKUP(A166,'[1]TARIF JEUX 2021-2022'!$A$2:$G$1139,2,0))</f>
        <v/>
      </c>
      <c r="C166" s="87"/>
      <c r="D166" s="87"/>
      <c r="E166" s="87"/>
      <c r="F166" s="87"/>
      <c r="G166" s="87"/>
      <c r="H166" s="88"/>
      <c r="I166" s="89" t="str">
        <f>IF(A166="","",VLOOKUP(A166,'[1]TARIF JEUX 2021-2022'!$A$2:$G$1139,3,0))</f>
        <v/>
      </c>
      <c r="J166" s="89" t="str">
        <f>IF(A166="","",VLOOKUP(A166,'[1]TARIF JEUX 2021-2022'!$A$2:$G$1139,4,0))</f>
        <v/>
      </c>
      <c r="K166" s="90" t="str">
        <f>IF(A166="","",VLOOKUP(A166,'[1]TARIF JEUX 2021-2022'!$A$2:$G$1139,5,0))</f>
        <v/>
      </c>
      <c r="L166" s="91" t="str">
        <f t="shared" si="7"/>
        <v/>
      </c>
      <c r="M166" s="91" t="str">
        <f t="shared" si="8"/>
        <v/>
      </c>
      <c r="N166" s="91" t="str">
        <f t="shared" si="9"/>
        <v/>
      </c>
    </row>
    <row r="167" spans="1:14" ht="18" customHeight="1" x14ac:dyDescent="0.25">
      <c r="A167" s="86"/>
      <c r="B167" s="87" t="str">
        <f>IF(A167="","",VLOOKUP(A167,'[1]TARIF JEUX 2021-2022'!$A$2:$G$1139,2,0))</f>
        <v/>
      </c>
      <c r="C167" s="87"/>
      <c r="D167" s="87"/>
      <c r="E167" s="87"/>
      <c r="F167" s="87"/>
      <c r="G167" s="87"/>
      <c r="H167" s="88"/>
      <c r="I167" s="89" t="str">
        <f>IF(A167="","",VLOOKUP(A167,'[1]TARIF JEUX 2021-2022'!$A$2:$G$1139,3,0))</f>
        <v/>
      </c>
      <c r="J167" s="89" t="str">
        <f>IF(A167="","",VLOOKUP(A167,'[1]TARIF JEUX 2021-2022'!$A$2:$G$1139,4,0))</f>
        <v/>
      </c>
      <c r="K167" s="90" t="str">
        <f>IF(A167="","",VLOOKUP(A167,'[1]TARIF JEUX 2021-2022'!$A$2:$G$1139,5,0))</f>
        <v/>
      </c>
      <c r="L167" s="91" t="str">
        <f t="shared" si="7"/>
        <v/>
      </c>
      <c r="M167" s="91" t="str">
        <f t="shared" si="8"/>
        <v/>
      </c>
      <c r="N167" s="91" t="str">
        <f t="shared" si="9"/>
        <v/>
      </c>
    </row>
    <row r="168" spans="1:14" ht="18" customHeight="1" x14ac:dyDescent="0.25">
      <c r="A168" s="86"/>
      <c r="B168" s="87" t="str">
        <f>IF(A168="","",VLOOKUP(A168,'[1]TARIF JEUX 2021-2022'!$A$2:$G$1139,2,0))</f>
        <v/>
      </c>
      <c r="C168" s="87"/>
      <c r="D168" s="87"/>
      <c r="E168" s="87"/>
      <c r="F168" s="87"/>
      <c r="G168" s="87"/>
      <c r="H168" s="88"/>
      <c r="I168" s="89" t="str">
        <f>IF(A168="","",VLOOKUP(A168,'[1]TARIF JEUX 2021-2022'!$A$2:$G$1139,3,0))</f>
        <v/>
      </c>
      <c r="J168" s="89" t="str">
        <f>IF(A168="","",VLOOKUP(A168,'[1]TARIF JEUX 2021-2022'!$A$2:$G$1139,4,0))</f>
        <v/>
      </c>
      <c r="K168" s="90" t="str">
        <f>IF(A168="","",VLOOKUP(A168,'[1]TARIF JEUX 2021-2022'!$A$2:$G$1139,5,0))</f>
        <v/>
      </c>
      <c r="L168" s="91" t="str">
        <f t="shared" si="7"/>
        <v/>
      </c>
      <c r="M168" s="91" t="str">
        <f t="shared" si="8"/>
        <v/>
      </c>
      <c r="N168" s="91" t="str">
        <f t="shared" si="9"/>
        <v/>
      </c>
    </row>
    <row r="169" spans="1:14" ht="18" customHeight="1" x14ac:dyDescent="0.25">
      <c r="A169" s="86"/>
      <c r="B169" s="87" t="str">
        <f>IF(A169="","",VLOOKUP(A169,'[1]TARIF JEUX 2021-2022'!$A$2:$G$1139,2,0))</f>
        <v/>
      </c>
      <c r="C169" s="87"/>
      <c r="D169" s="87"/>
      <c r="E169" s="87"/>
      <c r="F169" s="87"/>
      <c r="G169" s="87"/>
      <c r="H169" s="88"/>
      <c r="I169" s="89" t="str">
        <f>IF(A169="","",VLOOKUP(A169,'[1]TARIF JEUX 2021-2022'!$A$2:$G$1139,3,0))</f>
        <v/>
      </c>
      <c r="J169" s="89" t="str">
        <f>IF(A169="","",VLOOKUP(A169,'[1]TARIF JEUX 2021-2022'!$A$2:$G$1139,4,0))</f>
        <v/>
      </c>
      <c r="K169" s="90" t="str">
        <f>IF(A169="","",VLOOKUP(A169,'[1]TARIF JEUX 2021-2022'!$A$2:$G$1139,5,0))</f>
        <v/>
      </c>
      <c r="L169" s="91" t="str">
        <f t="shared" si="7"/>
        <v/>
      </c>
      <c r="M169" s="91" t="str">
        <f t="shared" si="8"/>
        <v/>
      </c>
      <c r="N169" s="91" t="str">
        <f t="shared" si="9"/>
        <v/>
      </c>
    </row>
    <row r="170" spans="1:14" ht="18" customHeight="1" x14ac:dyDescent="0.25">
      <c r="A170" s="86"/>
      <c r="B170" s="87" t="str">
        <f>IF(A170="","",VLOOKUP(A170,'[1]TARIF JEUX 2021-2022'!$A$2:$G$1139,2,0))</f>
        <v/>
      </c>
      <c r="C170" s="87"/>
      <c r="D170" s="87"/>
      <c r="E170" s="87"/>
      <c r="F170" s="87"/>
      <c r="G170" s="87"/>
      <c r="H170" s="88"/>
      <c r="I170" s="89" t="str">
        <f>IF(A170="","",VLOOKUP(A170,'[1]TARIF JEUX 2021-2022'!$A$2:$G$1139,3,0))</f>
        <v/>
      </c>
      <c r="J170" s="89" t="str">
        <f>IF(A170="","",VLOOKUP(A170,'[1]TARIF JEUX 2021-2022'!$A$2:$G$1139,4,0))</f>
        <v/>
      </c>
      <c r="K170" s="90" t="str">
        <f>IF(A170="","",VLOOKUP(A170,'[1]TARIF JEUX 2021-2022'!$A$2:$G$1139,5,0))</f>
        <v/>
      </c>
      <c r="L170" s="91" t="str">
        <f t="shared" si="7"/>
        <v/>
      </c>
      <c r="M170" s="91" t="str">
        <f t="shared" si="8"/>
        <v/>
      </c>
      <c r="N170" s="91" t="str">
        <f t="shared" si="9"/>
        <v/>
      </c>
    </row>
    <row r="171" spans="1:14" ht="18" customHeight="1" x14ac:dyDescent="0.25">
      <c r="A171" s="86"/>
      <c r="B171" s="87" t="str">
        <f>IF(A171="","",VLOOKUP(A171,'[1]TARIF JEUX 2021-2022'!$A$2:$G$1139,2,0))</f>
        <v/>
      </c>
      <c r="C171" s="87"/>
      <c r="D171" s="87"/>
      <c r="E171" s="87"/>
      <c r="F171" s="87"/>
      <c r="G171" s="87"/>
      <c r="H171" s="88"/>
      <c r="I171" s="89" t="str">
        <f>IF(A171="","",VLOOKUP(A171,'[1]TARIF JEUX 2021-2022'!$A$2:$G$1139,3,0))</f>
        <v/>
      </c>
      <c r="J171" s="89" t="str">
        <f>IF(A171="","",VLOOKUP(A171,'[1]TARIF JEUX 2021-2022'!$A$2:$G$1139,4,0))</f>
        <v/>
      </c>
      <c r="K171" s="90" t="str">
        <f>IF(A171="","",VLOOKUP(A171,'[1]TARIF JEUX 2021-2022'!$A$2:$G$1139,5,0))</f>
        <v/>
      </c>
      <c r="L171" s="91" t="str">
        <f t="shared" si="7"/>
        <v/>
      </c>
      <c r="M171" s="91" t="str">
        <f t="shared" si="8"/>
        <v/>
      </c>
      <c r="N171" s="91" t="str">
        <f t="shared" si="9"/>
        <v/>
      </c>
    </row>
    <row r="172" spans="1:14" ht="18" customHeight="1" x14ac:dyDescent="0.25">
      <c r="A172" s="86"/>
      <c r="B172" s="87" t="str">
        <f>IF(A172="","",VLOOKUP(A172,'[1]TARIF JEUX 2021-2022'!$A$2:$G$1139,2,0))</f>
        <v/>
      </c>
      <c r="C172" s="87"/>
      <c r="D172" s="87"/>
      <c r="E172" s="87"/>
      <c r="F172" s="87"/>
      <c r="G172" s="87"/>
      <c r="H172" s="88"/>
      <c r="I172" s="89" t="str">
        <f>IF(A172="","",VLOOKUP(A172,'[1]TARIF JEUX 2021-2022'!$A$2:$G$1139,3,0))</f>
        <v/>
      </c>
      <c r="J172" s="89" t="str">
        <f>IF(A172="","",VLOOKUP(A172,'[1]TARIF JEUX 2021-2022'!$A$2:$G$1139,4,0))</f>
        <v/>
      </c>
      <c r="K172" s="90" t="str">
        <f>IF(A172="","",VLOOKUP(A172,'[1]TARIF JEUX 2021-2022'!$A$2:$G$1139,5,0))</f>
        <v/>
      </c>
      <c r="L172" s="91" t="str">
        <f t="shared" si="7"/>
        <v/>
      </c>
      <c r="M172" s="91" t="str">
        <f t="shared" si="8"/>
        <v/>
      </c>
      <c r="N172" s="91" t="str">
        <f t="shared" si="9"/>
        <v/>
      </c>
    </row>
    <row r="173" spans="1:14" ht="18" customHeight="1" x14ac:dyDescent="0.25">
      <c r="A173" s="86"/>
      <c r="B173" s="87" t="str">
        <f>IF(A173="","",VLOOKUP(A173,'[1]TARIF JEUX 2021-2022'!$A$2:$G$1139,2,0))</f>
        <v/>
      </c>
      <c r="C173" s="87"/>
      <c r="D173" s="87"/>
      <c r="E173" s="87"/>
      <c r="F173" s="87"/>
      <c r="G173" s="87"/>
      <c r="H173" s="88"/>
      <c r="I173" s="89" t="str">
        <f>IF(A173="","",VLOOKUP(A173,'[1]TARIF JEUX 2021-2022'!$A$2:$G$1139,3,0))</f>
        <v/>
      </c>
      <c r="J173" s="89" t="str">
        <f>IF(A173="","",VLOOKUP(A173,'[1]TARIF JEUX 2021-2022'!$A$2:$G$1139,4,0))</f>
        <v/>
      </c>
      <c r="K173" s="90" t="str">
        <f>IF(A173="","",VLOOKUP(A173,'[1]TARIF JEUX 2021-2022'!$A$2:$G$1139,5,0))</f>
        <v/>
      </c>
      <c r="L173" s="91" t="str">
        <f t="shared" si="7"/>
        <v/>
      </c>
      <c r="M173" s="91" t="str">
        <f t="shared" si="8"/>
        <v/>
      </c>
      <c r="N173" s="91" t="str">
        <f t="shared" si="9"/>
        <v/>
      </c>
    </row>
    <row r="174" spans="1:14" ht="18" customHeight="1" x14ac:dyDescent="0.25">
      <c r="A174" s="86"/>
      <c r="B174" s="87" t="str">
        <f>IF(A174="","",VLOOKUP(A174,'[1]TARIF JEUX 2021-2022'!$A$2:$G$1139,2,0))</f>
        <v/>
      </c>
      <c r="C174" s="87"/>
      <c r="D174" s="87"/>
      <c r="E174" s="87"/>
      <c r="F174" s="87"/>
      <c r="G174" s="87"/>
      <c r="H174" s="88"/>
      <c r="I174" s="89" t="str">
        <f>IF(A174="","",VLOOKUP(A174,'[1]TARIF JEUX 2021-2022'!$A$2:$G$1139,3,0))</f>
        <v/>
      </c>
      <c r="J174" s="89" t="str">
        <f>IF(A174="","",VLOOKUP(A174,'[1]TARIF JEUX 2021-2022'!$A$2:$G$1139,4,0))</f>
        <v/>
      </c>
      <c r="K174" s="90" t="str">
        <f>IF(A174="","",VLOOKUP(A174,'[1]TARIF JEUX 2021-2022'!$A$2:$G$1139,5,0))</f>
        <v/>
      </c>
      <c r="L174" s="91" t="str">
        <f t="shared" si="7"/>
        <v/>
      </c>
      <c r="M174" s="91" t="str">
        <f t="shared" si="8"/>
        <v/>
      </c>
      <c r="N174" s="91" t="str">
        <f t="shared" si="9"/>
        <v/>
      </c>
    </row>
    <row r="175" spans="1:14" ht="18" customHeight="1" x14ac:dyDescent="0.25">
      <c r="A175" s="86"/>
      <c r="B175" s="87" t="str">
        <f>IF(A175="","",VLOOKUP(A175,'[1]TARIF JEUX 2021-2022'!$A$2:$G$1139,2,0))</f>
        <v/>
      </c>
      <c r="C175" s="87"/>
      <c r="D175" s="87"/>
      <c r="E175" s="87"/>
      <c r="F175" s="87"/>
      <c r="G175" s="87"/>
      <c r="H175" s="88"/>
      <c r="I175" s="89" t="str">
        <f>IF(A175="","",VLOOKUP(A175,'[1]TARIF JEUX 2021-2022'!$A$2:$G$1139,3,0))</f>
        <v/>
      </c>
      <c r="J175" s="89" t="str">
        <f>IF(A175="","",VLOOKUP(A175,'[1]TARIF JEUX 2021-2022'!$A$2:$G$1139,4,0))</f>
        <v/>
      </c>
      <c r="K175" s="90" t="str">
        <f>IF(A175="","",VLOOKUP(A175,'[1]TARIF JEUX 2021-2022'!$A$2:$G$1139,5,0))</f>
        <v/>
      </c>
      <c r="L175" s="91" t="str">
        <f t="shared" si="7"/>
        <v/>
      </c>
      <c r="M175" s="91" t="str">
        <f t="shared" si="8"/>
        <v/>
      </c>
      <c r="N175" s="91" t="str">
        <f t="shared" si="9"/>
        <v/>
      </c>
    </row>
    <row r="176" spans="1:14" ht="18" customHeight="1" x14ac:dyDescent="0.25">
      <c r="A176" s="86"/>
      <c r="B176" s="87" t="str">
        <f>IF(A176="","",VLOOKUP(A176,'[1]TARIF JEUX 2021-2022'!$A$2:$G$1139,2,0))</f>
        <v/>
      </c>
      <c r="C176" s="87"/>
      <c r="D176" s="87"/>
      <c r="E176" s="87"/>
      <c r="F176" s="87"/>
      <c r="G176" s="87"/>
      <c r="H176" s="88"/>
      <c r="I176" s="89" t="str">
        <f>IF(A176="","",VLOOKUP(A176,'[1]TARIF JEUX 2021-2022'!$A$2:$G$1139,3,0))</f>
        <v/>
      </c>
      <c r="J176" s="89" t="str">
        <f>IF(A176="","",VLOOKUP(A176,'[1]TARIF JEUX 2021-2022'!$A$2:$G$1139,4,0))</f>
        <v/>
      </c>
      <c r="K176" s="90" t="str">
        <f>IF(A176="","",VLOOKUP(A176,'[1]TARIF JEUX 2021-2022'!$A$2:$G$1139,5,0))</f>
        <v/>
      </c>
      <c r="L176" s="91" t="str">
        <f t="shared" si="7"/>
        <v/>
      </c>
      <c r="M176" s="91" t="str">
        <f t="shared" si="8"/>
        <v/>
      </c>
      <c r="N176" s="91" t="str">
        <f t="shared" si="9"/>
        <v/>
      </c>
    </row>
    <row r="177" spans="1:14" ht="18" customHeight="1" x14ac:dyDescent="0.25">
      <c r="A177" s="86"/>
      <c r="B177" s="87" t="str">
        <f>IF(A177="","",VLOOKUP(A177,'[1]TARIF JEUX 2021-2022'!$A$2:$G$1139,2,0))</f>
        <v/>
      </c>
      <c r="C177" s="87"/>
      <c r="D177" s="87"/>
      <c r="E177" s="87"/>
      <c r="F177" s="87"/>
      <c r="G177" s="87"/>
      <c r="H177" s="88"/>
      <c r="I177" s="89" t="str">
        <f>IF(A177="","",VLOOKUP(A177,'[1]TARIF JEUX 2021-2022'!$A$2:$G$1139,3,0))</f>
        <v/>
      </c>
      <c r="J177" s="89" t="str">
        <f>IF(A177="","",VLOOKUP(A177,'[1]TARIF JEUX 2021-2022'!$A$2:$G$1139,4,0))</f>
        <v/>
      </c>
      <c r="K177" s="90" t="str">
        <f>IF(A177="","",VLOOKUP(A177,'[1]TARIF JEUX 2021-2022'!$A$2:$G$1139,5,0))</f>
        <v/>
      </c>
      <c r="L177" s="91" t="str">
        <f t="shared" si="7"/>
        <v/>
      </c>
      <c r="M177" s="91" t="str">
        <f t="shared" si="8"/>
        <v/>
      </c>
      <c r="N177" s="91" t="str">
        <f t="shared" si="9"/>
        <v/>
      </c>
    </row>
    <row r="178" spans="1:14" ht="18" customHeight="1" x14ac:dyDescent="0.25">
      <c r="A178" s="86"/>
      <c r="B178" s="87" t="str">
        <f>IF(A178="","",VLOOKUP(A178,'[1]TARIF JEUX 2021-2022'!$A$2:$G$1139,2,0))</f>
        <v/>
      </c>
      <c r="C178" s="87"/>
      <c r="D178" s="87"/>
      <c r="E178" s="87"/>
      <c r="F178" s="87"/>
      <c r="G178" s="87"/>
      <c r="H178" s="88"/>
      <c r="I178" s="89" t="str">
        <f>IF(A178="","",VLOOKUP(A178,'[1]TARIF JEUX 2021-2022'!$A$2:$G$1139,3,0))</f>
        <v/>
      </c>
      <c r="J178" s="89" t="str">
        <f>IF(A178="","",VLOOKUP(A178,'[1]TARIF JEUX 2021-2022'!$A$2:$G$1139,4,0))</f>
        <v/>
      </c>
      <c r="K178" s="90" t="str">
        <f>IF(A178="","",VLOOKUP(A178,'[1]TARIF JEUX 2021-2022'!$A$2:$G$1139,5,0))</f>
        <v/>
      </c>
      <c r="L178" s="91" t="str">
        <f t="shared" si="7"/>
        <v/>
      </c>
      <c r="M178" s="91" t="str">
        <f t="shared" si="8"/>
        <v/>
      </c>
      <c r="N178" s="91" t="str">
        <f t="shared" si="9"/>
        <v/>
      </c>
    </row>
    <row r="179" spans="1:14" ht="18" customHeight="1" x14ac:dyDescent="0.25">
      <c r="A179" s="86"/>
      <c r="B179" s="87" t="str">
        <f>IF(A179="","",VLOOKUP(A179,'[1]TARIF JEUX 2021-2022'!$A$2:$G$1139,2,0))</f>
        <v/>
      </c>
      <c r="C179" s="87"/>
      <c r="D179" s="87"/>
      <c r="E179" s="87"/>
      <c r="F179" s="87"/>
      <c r="G179" s="87"/>
      <c r="H179" s="88"/>
      <c r="I179" s="89" t="str">
        <f>IF(A179="","",VLOOKUP(A179,'[1]TARIF JEUX 2021-2022'!$A$2:$G$1139,3,0))</f>
        <v/>
      </c>
      <c r="J179" s="89" t="str">
        <f>IF(A179="","",VLOOKUP(A179,'[1]TARIF JEUX 2021-2022'!$A$2:$G$1139,4,0))</f>
        <v/>
      </c>
      <c r="K179" s="90" t="str">
        <f>IF(A179="","",VLOOKUP(A179,'[1]TARIF JEUX 2021-2022'!$A$2:$G$1139,5,0))</f>
        <v/>
      </c>
      <c r="L179" s="91" t="str">
        <f t="shared" si="7"/>
        <v/>
      </c>
      <c r="M179" s="91" t="str">
        <f t="shared" si="8"/>
        <v/>
      </c>
      <c r="N179" s="91" t="str">
        <f t="shared" si="9"/>
        <v/>
      </c>
    </row>
    <row r="180" spans="1:14" ht="18" customHeight="1" x14ac:dyDescent="0.25">
      <c r="A180" s="86"/>
      <c r="B180" s="87" t="str">
        <f>IF(A180="","",VLOOKUP(A180,'[1]TARIF JEUX 2021-2022'!$A$2:$G$1139,2,0))</f>
        <v/>
      </c>
      <c r="C180" s="87"/>
      <c r="D180" s="87"/>
      <c r="E180" s="87"/>
      <c r="F180" s="87"/>
      <c r="G180" s="87"/>
      <c r="H180" s="88"/>
      <c r="I180" s="89" t="str">
        <f>IF(A180="","",VLOOKUP(A180,'[1]TARIF JEUX 2021-2022'!$A$2:$G$1139,3,0))</f>
        <v/>
      </c>
      <c r="J180" s="89" t="str">
        <f>IF(A180="","",VLOOKUP(A180,'[1]TARIF JEUX 2021-2022'!$A$2:$G$1139,4,0))</f>
        <v/>
      </c>
      <c r="K180" s="90" t="str">
        <f>IF(A180="","",VLOOKUP(A180,'[1]TARIF JEUX 2021-2022'!$A$2:$G$1139,5,0))</f>
        <v/>
      </c>
      <c r="L180" s="91" t="str">
        <f t="shared" si="7"/>
        <v/>
      </c>
      <c r="M180" s="91" t="str">
        <f t="shared" si="8"/>
        <v/>
      </c>
      <c r="N180" s="91" t="str">
        <f t="shared" si="9"/>
        <v/>
      </c>
    </row>
    <row r="181" spans="1:14" ht="18" customHeight="1" x14ac:dyDescent="0.25">
      <c r="A181" s="86"/>
      <c r="B181" s="87" t="str">
        <f>IF(A181="","",VLOOKUP(A181,'[1]TARIF JEUX 2021-2022'!$A$2:$G$1139,2,0))</f>
        <v/>
      </c>
      <c r="C181" s="87"/>
      <c r="D181" s="87"/>
      <c r="E181" s="87"/>
      <c r="F181" s="87"/>
      <c r="G181" s="87"/>
      <c r="H181" s="88"/>
      <c r="I181" s="89" t="str">
        <f>IF(A181="","",VLOOKUP(A181,'[1]TARIF JEUX 2021-2022'!$A$2:$G$1139,3,0))</f>
        <v/>
      </c>
      <c r="J181" s="89" t="str">
        <f>IF(A181="","",VLOOKUP(A181,'[1]TARIF JEUX 2021-2022'!$A$2:$G$1139,4,0))</f>
        <v/>
      </c>
      <c r="K181" s="90" t="str">
        <f>IF(A181="","",VLOOKUP(A181,'[1]TARIF JEUX 2021-2022'!$A$2:$G$1139,5,0))</f>
        <v/>
      </c>
      <c r="L181" s="91" t="str">
        <f t="shared" si="7"/>
        <v/>
      </c>
      <c r="M181" s="91" t="str">
        <f t="shared" si="8"/>
        <v/>
      </c>
      <c r="N181" s="91" t="str">
        <f t="shared" si="9"/>
        <v/>
      </c>
    </row>
    <row r="182" spans="1:14" ht="18" customHeight="1" x14ac:dyDescent="0.25">
      <c r="A182" s="86"/>
      <c r="B182" s="87" t="str">
        <f>IF(A182="","",VLOOKUP(A182,'[1]TARIF JEUX 2021-2022'!$A$2:$G$1139,2,0))</f>
        <v/>
      </c>
      <c r="C182" s="87"/>
      <c r="D182" s="87"/>
      <c r="E182" s="87"/>
      <c r="F182" s="87"/>
      <c r="G182" s="87"/>
      <c r="H182" s="88"/>
      <c r="I182" s="89" t="str">
        <f>IF(A182="","",VLOOKUP(A182,'[1]TARIF JEUX 2021-2022'!$A$2:$G$1139,3,0))</f>
        <v/>
      </c>
      <c r="J182" s="89" t="str">
        <f>IF(A182="","",VLOOKUP(A182,'[1]TARIF JEUX 2021-2022'!$A$2:$G$1139,4,0))</f>
        <v/>
      </c>
      <c r="K182" s="90" t="str">
        <f>IF(A182="","",VLOOKUP(A182,'[1]TARIF JEUX 2021-2022'!$A$2:$G$1139,5,0))</f>
        <v/>
      </c>
      <c r="L182" s="91" t="str">
        <f t="shared" si="7"/>
        <v/>
      </c>
      <c r="M182" s="91" t="str">
        <f t="shared" si="8"/>
        <v/>
      </c>
      <c r="N182" s="91" t="str">
        <f t="shared" si="9"/>
        <v/>
      </c>
    </row>
    <row r="183" spans="1:14" ht="18" customHeight="1" x14ac:dyDescent="0.25">
      <c r="A183" s="86"/>
      <c r="B183" s="87" t="str">
        <f>IF(A183="","",VLOOKUP(A183,'[1]TARIF JEUX 2021-2022'!$A$2:$G$1139,2,0))</f>
        <v/>
      </c>
      <c r="C183" s="87"/>
      <c r="D183" s="87"/>
      <c r="E183" s="87"/>
      <c r="F183" s="87"/>
      <c r="G183" s="87"/>
      <c r="H183" s="88"/>
      <c r="I183" s="89" t="str">
        <f>IF(A183="","",VLOOKUP(A183,'[1]TARIF JEUX 2021-2022'!$A$2:$G$1139,3,0))</f>
        <v/>
      </c>
      <c r="J183" s="89" t="str">
        <f>IF(A183="","",VLOOKUP(A183,'[1]TARIF JEUX 2021-2022'!$A$2:$G$1139,4,0))</f>
        <v/>
      </c>
      <c r="K183" s="90" t="str">
        <f>IF(A183="","",VLOOKUP(A183,'[1]TARIF JEUX 2021-2022'!$A$2:$G$1139,5,0))</f>
        <v/>
      </c>
      <c r="L183" s="91" t="str">
        <f t="shared" si="7"/>
        <v/>
      </c>
      <c r="M183" s="91" t="str">
        <f t="shared" si="8"/>
        <v/>
      </c>
      <c r="N183" s="91" t="str">
        <f t="shared" si="9"/>
        <v/>
      </c>
    </row>
    <row r="184" spans="1:14" ht="18" customHeight="1" x14ac:dyDescent="0.25">
      <c r="A184" s="86"/>
      <c r="B184" s="87" t="str">
        <f>IF(A184="","",VLOOKUP(A184,'[1]TARIF JEUX 2021-2022'!$A$2:$G$1139,2,0))</f>
        <v/>
      </c>
      <c r="C184" s="87"/>
      <c r="D184" s="87"/>
      <c r="E184" s="87"/>
      <c r="F184" s="87"/>
      <c r="G184" s="87"/>
      <c r="H184" s="88"/>
      <c r="I184" s="89" t="str">
        <f>IF(A184="","",VLOOKUP(A184,'[1]TARIF JEUX 2021-2022'!$A$2:$G$1139,3,0))</f>
        <v/>
      </c>
      <c r="J184" s="89" t="str">
        <f>IF(A184="","",VLOOKUP(A184,'[1]TARIF JEUX 2021-2022'!$A$2:$G$1139,4,0))</f>
        <v/>
      </c>
      <c r="K184" s="90" t="str">
        <f>IF(A184="","",VLOOKUP(A184,'[1]TARIF JEUX 2021-2022'!$A$2:$G$1139,5,0))</f>
        <v/>
      </c>
      <c r="L184" s="91" t="str">
        <f t="shared" si="7"/>
        <v/>
      </c>
      <c r="M184" s="91" t="str">
        <f t="shared" si="8"/>
        <v/>
      </c>
      <c r="N184" s="91" t="str">
        <f t="shared" si="9"/>
        <v/>
      </c>
    </row>
    <row r="185" spans="1:14" ht="18" customHeight="1" x14ac:dyDescent="0.25">
      <c r="A185" s="86"/>
      <c r="B185" s="87" t="str">
        <f>IF(A185="","",VLOOKUP(A185,'[1]TARIF JEUX 2021-2022'!$A$2:$G$1139,2,0))</f>
        <v/>
      </c>
      <c r="C185" s="87"/>
      <c r="D185" s="87"/>
      <c r="E185" s="87"/>
      <c r="F185" s="87"/>
      <c r="G185" s="87"/>
      <c r="H185" s="88"/>
      <c r="I185" s="89" t="str">
        <f>IF(A185="","",VLOOKUP(A185,'[1]TARIF JEUX 2021-2022'!$A$2:$G$1139,3,0))</f>
        <v/>
      </c>
      <c r="J185" s="89" t="str">
        <f>IF(A185="","",VLOOKUP(A185,'[1]TARIF JEUX 2021-2022'!$A$2:$G$1139,4,0))</f>
        <v/>
      </c>
      <c r="K185" s="90" t="str">
        <f>IF(A185="","",VLOOKUP(A185,'[1]TARIF JEUX 2021-2022'!$A$2:$G$1139,5,0))</f>
        <v/>
      </c>
      <c r="L185" s="91" t="str">
        <f t="shared" si="7"/>
        <v/>
      </c>
      <c r="M185" s="91" t="str">
        <f t="shared" si="8"/>
        <v/>
      </c>
      <c r="N185" s="91" t="str">
        <f t="shared" si="9"/>
        <v/>
      </c>
    </row>
    <row r="186" spans="1:14" ht="18" customHeight="1" x14ac:dyDescent="0.25">
      <c r="A186" s="86"/>
      <c r="B186" s="87" t="str">
        <f>IF(A186="","",VLOOKUP(A186,'[1]TARIF JEUX 2021-2022'!$A$2:$G$1139,2,0))</f>
        <v/>
      </c>
      <c r="C186" s="87"/>
      <c r="D186" s="87"/>
      <c r="E186" s="87"/>
      <c r="F186" s="87"/>
      <c r="G186" s="87"/>
      <c r="H186" s="88"/>
      <c r="I186" s="89" t="str">
        <f>IF(A186="","",VLOOKUP(A186,'[1]TARIF JEUX 2021-2022'!$A$2:$G$1139,3,0))</f>
        <v/>
      </c>
      <c r="J186" s="89" t="str">
        <f>IF(A186="","",VLOOKUP(A186,'[1]TARIF JEUX 2021-2022'!$A$2:$G$1139,4,0))</f>
        <v/>
      </c>
      <c r="K186" s="90" t="str">
        <f>IF(A186="","",VLOOKUP(A186,'[1]TARIF JEUX 2021-2022'!$A$2:$G$1139,5,0))</f>
        <v/>
      </c>
      <c r="L186" s="91" t="str">
        <f t="shared" si="7"/>
        <v/>
      </c>
      <c r="M186" s="91" t="str">
        <f t="shared" si="8"/>
        <v/>
      </c>
      <c r="N186" s="91" t="str">
        <f t="shared" si="9"/>
        <v/>
      </c>
    </row>
    <row r="187" spans="1:14" ht="18" customHeight="1" x14ac:dyDescent="0.25">
      <c r="A187" s="86"/>
      <c r="B187" s="87" t="str">
        <f>IF(A187="","",VLOOKUP(A187,'[1]TARIF JEUX 2021-2022'!$A$2:$G$1139,2,0))</f>
        <v/>
      </c>
      <c r="C187" s="87"/>
      <c r="D187" s="87"/>
      <c r="E187" s="87"/>
      <c r="F187" s="87"/>
      <c r="G187" s="87"/>
      <c r="H187" s="88"/>
      <c r="I187" s="89" t="str">
        <f>IF(A187="","",VLOOKUP(A187,'[1]TARIF JEUX 2021-2022'!$A$2:$G$1139,3,0))</f>
        <v/>
      </c>
      <c r="J187" s="89" t="str">
        <f>IF(A187="","",VLOOKUP(A187,'[1]TARIF JEUX 2021-2022'!$A$2:$G$1139,4,0))</f>
        <v/>
      </c>
      <c r="K187" s="90" t="str">
        <f>IF(A187="","",VLOOKUP(A187,'[1]TARIF JEUX 2021-2022'!$A$2:$G$1139,5,0))</f>
        <v/>
      </c>
      <c r="L187" s="91" t="str">
        <f t="shared" si="7"/>
        <v/>
      </c>
      <c r="M187" s="91" t="str">
        <f t="shared" si="8"/>
        <v/>
      </c>
      <c r="N187" s="91" t="str">
        <f t="shared" si="9"/>
        <v/>
      </c>
    </row>
    <row r="188" spans="1:14" ht="18" customHeight="1" x14ac:dyDescent="0.25">
      <c r="A188" s="86"/>
      <c r="B188" s="87" t="str">
        <f>IF(A188="","",VLOOKUP(A188,'[1]TARIF JEUX 2021-2022'!$A$2:$G$1139,2,0))</f>
        <v/>
      </c>
      <c r="C188" s="87"/>
      <c r="D188" s="87"/>
      <c r="E188" s="87"/>
      <c r="F188" s="87"/>
      <c r="G188" s="87"/>
      <c r="H188" s="88"/>
      <c r="I188" s="89" t="str">
        <f>IF(A188="","",VLOOKUP(A188,'[1]TARIF JEUX 2021-2022'!$A$2:$G$1139,3,0))</f>
        <v/>
      </c>
      <c r="J188" s="89" t="str">
        <f>IF(A188="","",VLOOKUP(A188,'[1]TARIF JEUX 2021-2022'!$A$2:$G$1139,4,0))</f>
        <v/>
      </c>
      <c r="K188" s="90" t="str">
        <f>IF(A188="","",VLOOKUP(A188,'[1]TARIF JEUX 2021-2022'!$A$2:$G$1139,5,0))</f>
        <v/>
      </c>
      <c r="L188" s="91" t="str">
        <f t="shared" si="7"/>
        <v/>
      </c>
      <c r="M188" s="91" t="str">
        <f t="shared" si="8"/>
        <v/>
      </c>
      <c r="N188" s="91" t="str">
        <f t="shared" si="9"/>
        <v/>
      </c>
    </row>
    <row r="189" spans="1:14" ht="18" customHeight="1" x14ac:dyDescent="0.25">
      <c r="A189" s="86"/>
      <c r="B189" s="87" t="str">
        <f>IF(A189="","",VLOOKUP(A189,'[1]TARIF JEUX 2021-2022'!$A$2:$G$1139,2,0))</f>
        <v/>
      </c>
      <c r="C189" s="87"/>
      <c r="D189" s="87"/>
      <c r="E189" s="87"/>
      <c r="F189" s="87"/>
      <c r="G189" s="87"/>
      <c r="H189" s="88"/>
      <c r="I189" s="89" t="str">
        <f>IF(A189="","",VLOOKUP(A189,'[1]TARIF JEUX 2021-2022'!$A$2:$G$1139,3,0))</f>
        <v/>
      </c>
      <c r="J189" s="89" t="str">
        <f>IF(A189="","",VLOOKUP(A189,'[1]TARIF JEUX 2021-2022'!$A$2:$G$1139,4,0))</f>
        <v/>
      </c>
      <c r="K189" s="90" t="str">
        <f>IF(A189="","",VLOOKUP(A189,'[1]TARIF JEUX 2021-2022'!$A$2:$G$1139,5,0))</f>
        <v/>
      </c>
      <c r="L189" s="91" t="str">
        <f t="shared" si="7"/>
        <v/>
      </c>
      <c r="M189" s="91" t="str">
        <f t="shared" si="8"/>
        <v/>
      </c>
      <c r="N189" s="91" t="str">
        <f t="shared" si="9"/>
        <v/>
      </c>
    </row>
    <row r="190" spans="1:14" ht="18" customHeight="1" x14ac:dyDescent="0.25">
      <c r="A190" s="86"/>
      <c r="B190" s="87" t="str">
        <f>IF(A190="","",VLOOKUP(A190,'[1]TARIF JEUX 2021-2022'!$A$2:$G$1139,2,0))</f>
        <v/>
      </c>
      <c r="C190" s="87"/>
      <c r="D190" s="87"/>
      <c r="E190" s="87"/>
      <c r="F190" s="87"/>
      <c r="G190" s="87"/>
      <c r="H190" s="88"/>
      <c r="I190" s="89" t="str">
        <f>IF(A190="","",VLOOKUP(A190,'[1]TARIF JEUX 2021-2022'!$A$2:$G$1139,3,0))</f>
        <v/>
      </c>
      <c r="J190" s="89" t="str">
        <f>IF(A190="","",VLOOKUP(A190,'[1]TARIF JEUX 2021-2022'!$A$2:$G$1139,4,0))</f>
        <v/>
      </c>
      <c r="K190" s="90" t="str">
        <f>IF(A190="","",VLOOKUP(A190,'[1]TARIF JEUX 2021-2022'!$A$2:$G$1139,5,0))</f>
        <v/>
      </c>
      <c r="L190" s="91" t="str">
        <f t="shared" si="7"/>
        <v/>
      </c>
      <c r="M190" s="91" t="str">
        <f t="shared" si="8"/>
        <v/>
      </c>
      <c r="N190" s="91" t="str">
        <f t="shared" si="9"/>
        <v/>
      </c>
    </row>
    <row r="191" spans="1:14" ht="18" customHeight="1" x14ac:dyDescent="0.25">
      <c r="A191" s="86"/>
      <c r="B191" s="87" t="str">
        <f>IF(A191="","",VLOOKUP(A191,'[1]TARIF JEUX 2021-2022'!$A$2:$G$1139,2,0))</f>
        <v/>
      </c>
      <c r="C191" s="87"/>
      <c r="D191" s="87"/>
      <c r="E191" s="87"/>
      <c r="F191" s="87"/>
      <c r="G191" s="87"/>
      <c r="H191" s="88"/>
      <c r="I191" s="89" t="str">
        <f>IF(A191="","",VLOOKUP(A191,'[1]TARIF JEUX 2021-2022'!$A$2:$G$1139,3,0))</f>
        <v/>
      </c>
      <c r="J191" s="89" t="str">
        <f>IF(A191="","",VLOOKUP(A191,'[1]TARIF JEUX 2021-2022'!$A$2:$G$1139,4,0))</f>
        <v/>
      </c>
      <c r="K191" s="90" t="str">
        <f>IF(A191="","",VLOOKUP(A191,'[1]TARIF JEUX 2021-2022'!$A$2:$G$1139,5,0))</f>
        <v/>
      </c>
      <c r="L191" s="91" t="str">
        <f t="shared" si="7"/>
        <v/>
      </c>
      <c r="M191" s="91" t="str">
        <f t="shared" si="8"/>
        <v/>
      </c>
      <c r="N191" s="91" t="str">
        <f t="shared" si="9"/>
        <v/>
      </c>
    </row>
    <row r="192" spans="1:14" ht="18" customHeight="1" x14ac:dyDescent="0.25">
      <c r="A192" s="86"/>
      <c r="B192" s="87" t="str">
        <f>IF(A192="","",VLOOKUP(A192,'[1]TARIF JEUX 2021-2022'!$A$2:$G$1139,2,0))</f>
        <v/>
      </c>
      <c r="C192" s="87"/>
      <c r="D192" s="87"/>
      <c r="E192" s="87"/>
      <c r="F192" s="87"/>
      <c r="G192" s="87"/>
      <c r="H192" s="88"/>
      <c r="I192" s="89" t="str">
        <f>IF(A192="","",VLOOKUP(A192,'[1]TARIF JEUX 2021-2022'!$A$2:$G$1139,3,0))</f>
        <v/>
      </c>
      <c r="J192" s="89" t="str">
        <f>IF(A192="","",VLOOKUP(A192,'[1]TARIF JEUX 2021-2022'!$A$2:$G$1139,4,0))</f>
        <v/>
      </c>
      <c r="K192" s="90" t="str">
        <f>IF(A192="","",VLOOKUP(A192,'[1]TARIF JEUX 2021-2022'!$A$2:$G$1139,5,0))</f>
        <v/>
      </c>
      <c r="L192" s="91" t="str">
        <f t="shared" si="7"/>
        <v/>
      </c>
      <c r="M192" s="91" t="str">
        <f t="shared" si="8"/>
        <v/>
      </c>
      <c r="N192" s="91" t="str">
        <f t="shared" si="9"/>
        <v/>
      </c>
    </row>
    <row r="193" spans="1:14" ht="18" customHeight="1" x14ac:dyDescent="0.25">
      <c r="A193" s="86"/>
      <c r="B193" s="87" t="str">
        <f>IF(A193="","",VLOOKUP(A193,'[1]TARIF JEUX 2021-2022'!$A$2:$G$1139,2,0))</f>
        <v/>
      </c>
      <c r="C193" s="87"/>
      <c r="D193" s="87"/>
      <c r="E193" s="87"/>
      <c r="F193" s="87"/>
      <c r="G193" s="87"/>
      <c r="H193" s="88"/>
      <c r="I193" s="89" t="str">
        <f>IF(A193="","",VLOOKUP(A193,'[1]TARIF JEUX 2021-2022'!$A$2:$G$1139,3,0))</f>
        <v/>
      </c>
      <c r="J193" s="89" t="str">
        <f>IF(A193="","",VLOOKUP(A193,'[1]TARIF JEUX 2021-2022'!$A$2:$G$1139,4,0))</f>
        <v/>
      </c>
      <c r="K193" s="90" t="str">
        <f>IF(A193="","",VLOOKUP(A193,'[1]TARIF JEUX 2021-2022'!$A$2:$G$1139,5,0))</f>
        <v/>
      </c>
      <c r="L193" s="91" t="str">
        <f t="shared" si="7"/>
        <v/>
      </c>
      <c r="M193" s="91" t="str">
        <f t="shared" si="8"/>
        <v/>
      </c>
      <c r="N193" s="91" t="str">
        <f t="shared" si="9"/>
        <v/>
      </c>
    </row>
    <row r="194" spans="1:14" ht="18" customHeight="1" x14ac:dyDescent="0.25">
      <c r="A194" s="86"/>
      <c r="B194" s="87" t="str">
        <f>IF(A194="","",VLOOKUP(A194,'[1]TARIF JEUX 2021-2022'!$A$2:$G$1139,2,0))</f>
        <v/>
      </c>
      <c r="C194" s="87"/>
      <c r="D194" s="87"/>
      <c r="E194" s="87"/>
      <c r="F194" s="87"/>
      <c r="G194" s="87"/>
      <c r="H194" s="88"/>
      <c r="I194" s="89" t="str">
        <f>IF(A194="","",VLOOKUP(A194,'[1]TARIF JEUX 2021-2022'!$A$2:$G$1139,3,0))</f>
        <v/>
      </c>
      <c r="J194" s="89" t="str">
        <f>IF(A194="","",VLOOKUP(A194,'[1]TARIF JEUX 2021-2022'!$A$2:$G$1139,4,0))</f>
        <v/>
      </c>
      <c r="K194" s="90" t="str">
        <f>IF(A194="","",VLOOKUP(A194,'[1]TARIF JEUX 2021-2022'!$A$2:$G$1139,5,0))</f>
        <v/>
      </c>
      <c r="L194" s="91" t="str">
        <f t="shared" si="7"/>
        <v/>
      </c>
      <c r="M194" s="91" t="str">
        <f t="shared" si="8"/>
        <v/>
      </c>
      <c r="N194" s="91" t="str">
        <f t="shared" si="9"/>
        <v/>
      </c>
    </row>
    <row r="195" spans="1:14" ht="18" customHeight="1" x14ac:dyDescent="0.25">
      <c r="A195" s="86"/>
      <c r="B195" s="87" t="str">
        <f>IF(A195="","",VLOOKUP(A195,'[1]TARIF JEUX 2021-2022'!$A$2:$G$1139,2,0))</f>
        <v/>
      </c>
      <c r="C195" s="87"/>
      <c r="D195" s="87"/>
      <c r="E195" s="87"/>
      <c r="F195" s="87"/>
      <c r="G195" s="87"/>
      <c r="H195" s="88"/>
      <c r="I195" s="89" t="str">
        <f>IF(A195="","",VLOOKUP(A195,'[1]TARIF JEUX 2021-2022'!$A$2:$G$1139,3,0))</f>
        <v/>
      </c>
      <c r="J195" s="89" t="str">
        <f>IF(A195="","",VLOOKUP(A195,'[1]TARIF JEUX 2021-2022'!$A$2:$G$1139,4,0))</f>
        <v/>
      </c>
      <c r="K195" s="90" t="str">
        <f>IF(A195="","",VLOOKUP(A195,'[1]TARIF JEUX 2021-2022'!$A$2:$G$1139,5,0))</f>
        <v/>
      </c>
      <c r="L195" s="91" t="str">
        <f t="shared" si="7"/>
        <v/>
      </c>
      <c r="M195" s="91" t="str">
        <f t="shared" si="8"/>
        <v/>
      </c>
      <c r="N195" s="91" t="str">
        <f t="shared" si="9"/>
        <v/>
      </c>
    </row>
    <row r="196" spans="1:14" ht="18" customHeight="1" x14ac:dyDescent="0.25">
      <c r="A196" s="86"/>
      <c r="B196" s="87" t="str">
        <f>IF(A196="","",VLOOKUP(A196,'[1]TARIF JEUX 2021-2022'!$A$2:$G$1139,2,0))</f>
        <v/>
      </c>
      <c r="C196" s="87"/>
      <c r="D196" s="87"/>
      <c r="E196" s="87"/>
      <c r="F196" s="87"/>
      <c r="G196" s="87"/>
      <c r="H196" s="88"/>
      <c r="I196" s="89" t="str">
        <f>IF(A196="","",VLOOKUP(A196,'[1]TARIF JEUX 2021-2022'!$A$2:$G$1139,3,0))</f>
        <v/>
      </c>
      <c r="J196" s="89" t="str">
        <f>IF(A196="","",VLOOKUP(A196,'[1]TARIF JEUX 2021-2022'!$A$2:$G$1139,4,0))</f>
        <v/>
      </c>
      <c r="K196" s="90" t="str">
        <f>IF(A196="","",VLOOKUP(A196,'[1]TARIF JEUX 2021-2022'!$A$2:$G$1139,5,0))</f>
        <v/>
      </c>
      <c r="L196" s="91" t="str">
        <f t="shared" si="7"/>
        <v/>
      </c>
      <c r="M196" s="91" t="str">
        <f t="shared" si="8"/>
        <v/>
      </c>
      <c r="N196" s="91" t="str">
        <f t="shared" si="9"/>
        <v/>
      </c>
    </row>
    <row r="197" spans="1:14" ht="18" customHeight="1" x14ac:dyDescent="0.25">
      <c r="A197" s="86"/>
      <c r="B197" s="87" t="str">
        <f>IF(A197="","",VLOOKUP(A197,'[1]TARIF JEUX 2021-2022'!$A$2:$G$1139,2,0))</f>
        <v/>
      </c>
      <c r="C197" s="87"/>
      <c r="D197" s="87"/>
      <c r="E197" s="87"/>
      <c r="F197" s="87"/>
      <c r="G197" s="87"/>
      <c r="H197" s="88"/>
      <c r="I197" s="89" t="str">
        <f>IF(A197="","",VLOOKUP(A197,'[1]TARIF JEUX 2021-2022'!$A$2:$G$1139,3,0))</f>
        <v/>
      </c>
      <c r="J197" s="89" t="str">
        <f>IF(A197="","",VLOOKUP(A197,'[1]TARIF JEUX 2021-2022'!$A$2:$G$1139,4,0))</f>
        <v/>
      </c>
      <c r="K197" s="90" t="str">
        <f>IF(A197="","",VLOOKUP(A197,'[1]TARIF JEUX 2021-2022'!$A$2:$G$1139,5,0))</f>
        <v/>
      </c>
      <c r="L197" s="91" t="str">
        <f t="shared" si="7"/>
        <v/>
      </c>
      <c r="M197" s="91" t="str">
        <f t="shared" si="8"/>
        <v/>
      </c>
      <c r="N197" s="91" t="str">
        <f t="shared" si="9"/>
        <v/>
      </c>
    </row>
    <row r="198" spans="1:14" ht="18" customHeight="1" x14ac:dyDescent="0.25">
      <c r="A198" s="86"/>
      <c r="B198" s="87" t="str">
        <f>IF(A198="","",VLOOKUP(A198,'[1]TARIF JEUX 2021-2022'!$A$2:$G$1139,2,0))</f>
        <v/>
      </c>
      <c r="C198" s="87"/>
      <c r="D198" s="87"/>
      <c r="E198" s="87"/>
      <c r="F198" s="87"/>
      <c r="G198" s="87"/>
      <c r="H198" s="88"/>
      <c r="I198" s="89" t="str">
        <f>IF(A198="","",VLOOKUP(A198,'[1]TARIF JEUX 2021-2022'!$A$2:$G$1139,3,0))</f>
        <v/>
      </c>
      <c r="J198" s="89" t="str">
        <f>IF(A198="","",VLOOKUP(A198,'[1]TARIF JEUX 2021-2022'!$A$2:$G$1139,4,0))</f>
        <v/>
      </c>
      <c r="K198" s="90" t="str">
        <f>IF(A198="","",VLOOKUP(A198,'[1]TARIF JEUX 2021-2022'!$A$2:$G$1139,5,0))</f>
        <v/>
      </c>
      <c r="L198" s="91" t="str">
        <f t="shared" si="7"/>
        <v/>
      </c>
      <c r="M198" s="91" t="str">
        <f t="shared" si="8"/>
        <v/>
      </c>
      <c r="N198" s="91" t="str">
        <f t="shared" si="9"/>
        <v/>
      </c>
    </row>
    <row r="199" spans="1:14" ht="18" customHeight="1" x14ac:dyDescent="0.25">
      <c r="A199" s="86"/>
      <c r="B199" s="87" t="str">
        <f>IF(A199="","",VLOOKUP(A199,'[1]TARIF JEUX 2021-2022'!$A$2:$G$1139,2,0))</f>
        <v/>
      </c>
      <c r="C199" s="87"/>
      <c r="D199" s="87"/>
      <c r="E199" s="87"/>
      <c r="F199" s="87"/>
      <c r="G199" s="87"/>
      <c r="H199" s="88"/>
      <c r="I199" s="89" t="str">
        <f>IF(A199="","",VLOOKUP(A199,'[1]TARIF JEUX 2021-2022'!$A$2:$G$1139,3,0))</f>
        <v/>
      </c>
      <c r="J199" s="89" t="str">
        <f>IF(A199="","",VLOOKUP(A199,'[1]TARIF JEUX 2021-2022'!$A$2:$G$1139,4,0))</f>
        <v/>
      </c>
      <c r="K199" s="90" t="str">
        <f>IF(A199="","",VLOOKUP(A199,'[1]TARIF JEUX 2021-2022'!$A$2:$G$1139,5,0))</f>
        <v/>
      </c>
      <c r="L199" s="91" t="str">
        <f t="shared" si="7"/>
        <v/>
      </c>
      <c r="M199" s="91" t="str">
        <f t="shared" si="8"/>
        <v/>
      </c>
      <c r="N199" s="91" t="str">
        <f t="shared" si="9"/>
        <v/>
      </c>
    </row>
    <row r="200" spans="1:14" ht="18" customHeight="1" x14ac:dyDescent="0.25">
      <c r="A200" s="86"/>
      <c r="B200" s="87" t="str">
        <f>IF(A200="","",VLOOKUP(A200,'[1]TARIF JEUX 2021-2022'!$A$2:$G$1139,2,0))</f>
        <v/>
      </c>
      <c r="C200" s="87"/>
      <c r="D200" s="87"/>
      <c r="E200" s="87"/>
      <c r="F200" s="87"/>
      <c r="G200" s="87"/>
      <c r="H200" s="88"/>
      <c r="I200" s="89" t="str">
        <f>IF(A200="","",VLOOKUP(A200,'[1]TARIF JEUX 2021-2022'!$A$2:$G$1139,3,0))</f>
        <v/>
      </c>
      <c r="J200" s="89" t="str">
        <f>IF(A200="","",VLOOKUP(A200,'[1]TARIF JEUX 2021-2022'!$A$2:$G$1139,4,0))</f>
        <v/>
      </c>
      <c r="K200" s="90" t="str">
        <f>IF(A200="","",VLOOKUP(A200,'[1]TARIF JEUX 2021-2022'!$A$2:$G$1139,5,0))</f>
        <v/>
      </c>
      <c r="L200" s="91" t="str">
        <f t="shared" si="7"/>
        <v/>
      </c>
      <c r="M200" s="91" t="str">
        <f t="shared" si="8"/>
        <v/>
      </c>
      <c r="N200" s="91" t="str">
        <f t="shared" si="9"/>
        <v/>
      </c>
    </row>
    <row r="201" spans="1:14" ht="18" customHeight="1" x14ac:dyDescent="0.25">
      <c r="A201" s="86"/>
      <c r="B201" s="87" t="str">
        <f>IF(A201="","",VLOOKUP(A201,'[1]TARIF JEUX 2021-2022'!$A$2:$G$1139,2,0))</f>
        <v/>
      </c>
      <c r="C201" s="87"/>
      <c r="D201" s="87"/>
      <c r="E201" s="87"/>
      <c r="F201" s="87"/>
      <c r="G201" s="87"/>
      <c r="H201" s="88"/>
      <c r="I201" s="89" t="str">
        <f>IF(A201="","",VLOOKUP(A201,'[1]TARIF JEUX 2021-2022'!$A$2:$G$1139,3,0))</f>
        <v/>
      </c>
      <c r="J201" s="89" t="str">
        <f>IF(A201="","",VLOOKUP(A201,'[1]TARIF JEUX 2021-2022'!$A$2:$G$1139,4,0))</f>
        <v/>
      </c>
      <c r="K201" s="90" t="str">
        <f>IF(A201="","",VLOOKUP(A201,'[1]TARIF JEUX 2021-2022'!$A$2:$G$1139,5,0))</f>
        <v/>
      </c>
      <c r="L201" s="91" t="str">
        <f t="shared" si="7"/>
        <v/>
      </c>
      <c r="M201" s="91" t="str">
        <f t="shared" si="8"/>
        <v/>
      </c>
      <c r="N201" s="91" t="str">
        <f t="shared" si="9"/>
        <v/>
      </c>
    </row>
    <row r="202" spans="1:14" ht="18" customHeight="1" x14ac:dyDescent="0.25">
      <c r="A202" s="86"/>
      <c r="B202" s="87" t="str">
        <f>IF(A202="","",VLOOKUP(A202,'[1]TARIF JEUX 2021-2022'!$A$2:$G$1139,2,0))</f>
        <v/>
      </c>
      <c r="C202" s="87"/>
      <c r="D202" s="87"/>
      <c r="E202" s="87"/>
      <c r="F202" s="87"/>
      <c r="G202" s="87"/>
      <c r="H202" s="88"/>
      <c r="I202" s="89" t="str">
        <f>IF(A202="","",VLOOKUP(A202,'[1]TARIF JEUX 2021-2022'!$A$2:$G$1139,3,0))</f>
        <v/>
      </c>
      <c r="J202" s="89" t="str">
        <f>IF(A202="","",VLOOKUP(A202,'[1]TARIF JEUX 2021-2022'!$A$2:$G$1139,4,0))</f>
        <v/>
      </c>
      <c r="K202" s="90" t="str">
        <f>IF(A202="","",VLOOKUP(A202,'[1]TARIF JEUX 2021-2022'!$A$2:$G$1139,5,0))</f>
        <v/>
      </c>
      <c r="L202" s="91" t="str">
        <f t="shared" si="7"/>
        <v/>
      </c>
      <c r="M202" s="91" t="str">
        <f t="shared" si="8"/>
        <v/>
      </c>
      <c r="N202" s="91" t="str">
        <f t="shared" si="9"/>
        <v/>
      </c>
    </row>
    <row r="203" spans="1:14" ht="18" customHeight="1" x14ac:dyDescent="0.25">
      <c r="A203" s="86"/>
      <c r="B203" s="87" t="str">
        <f>IF(A203="","",VLOOKUP(A203,'[1]TARIF JEUX 2021-2022'!$A$2:$G$1139,2,0))</f>
        <v/>
      </c>
      <c r="C203" s="87"/>
      <c r="D203" s="87"/>
      <c r="E203" s="87"/>
      <c r="F203" s="87"/>
      <c r="G203" s="87"/>
      <c r="H203" s="88"/>
      <c r="I203" s="89" t="str">
        <f>IF(A203="","",VLOOKUP(A203,'[1]TARIF JEUX 2021-2022'!$A$2:$G$1139,3,0))</f>
        <v/>
      </c>
      <c r="J203" s="89" t="str">
        <f>IF(A203="","",VLOOKUP(A203,'[1]TARIF JEUX 2021-2022'!$A$2:$G$1139,4,0))</f>
        <v/>
      </c>
      <c r="K203" s="90" t="str">
        <f>IF(A203="","",VLOOKUP(A203,'[1]TARIF JEUX 2021-2022'!$A$2:$G$1139,5,0))</f>
        <v/>
      </c>
      <c r="L203" s="91" t="str">
        <f t="shared" si="7"/>
        <v/>
      </c>
      <c r="M203" s="91" t="str">
        <f t="shared" si="8"/>
        <v/>
      </c>
      <c r="N203" s="91" t="str">
        <f t="shared" si="9"/>
        <v/>
      </c>
    </row>
    <row r="204" spans="1:14" ht="18" customHeight="1" x14ac:dyDescent="0.25">
      <c r="A204" s="86"/>
      <c r="B204" s="87" t="str">
        <f>IF(A204="","",VLOOKUP(A204,'[1]TARIF JEUX 2021-2022'!$A$2:$G$1139,2,0))</f>
        <v/>
      </c>
      <c r="C204" s="87"/>
      <c r="D204" s="87"/>
      <c r="E204" s="87"/>
      <c r="F204" s="87"/>
      <c r="G204" s="87"/>
      <c r="H204" s="88"/>
      <c r="I204" s="89" t="str">
        <f>IF(A204="","",VLOOKUP(A204,'[1]TARIF JEUX 2021-2022'!$A$2:$G$1139,3,0))</f>
        <v/>
      </c>
      <c r="J204" s="89" t="str">
        <f>IF(A204="","",VLOOKUP(A204,'[1]TARIF JEUX 2021-2022'!$A$2:$G$1139,4,0))</f>
        <v/>
      </c>
      <c r="K204" s="90" t="str">
        <f>IF(A204="","",VLOOKUP(A204,'[1]TARIF JEUX 2021-2022'!$A$2:$G$1139,5,0))</f>
        <v/>
      </c>
      <c r="L204" s="91" t="str">
        <f t="shared" si="7"/>
        <v/>
      </c>
      <c r="M204" s="91" t="str">
        <f t="shared" si="8"/>
        <v/>
      </c>
      <c r="N204" s="91" t="str">
        <f t="shared" si="9"/>
        <v/>
      </c>
    </row>
    <row r="205" spans="1:14" ht="18" customHeight="1" x14ac:dyDescent="0.25">
      <c r="A205" s="86"/>
      <c r="B205" s="87" t="str">
        <f>IF(A205="","",VLOOKUP(A205,'[1]TARIF JEUX 2021-2022'!$A$2:$G$1139,2,0))</f>
        <v/>
      </c>
      <c r="C205" s="87"/>
      <c r="D205" s="87"/>
      <c r="E205" s="87"/>
      <c r="F205" s="87"/>
      <c r="G205" s="87"/>
      <c r="H205" s="88"/>
      <c r="I205" s="89" t="str">
        <f>IF(A205="","",VLOOKUP(A205,'[1]TARIF JEUX 2021-2022'!$A$2:$G$1139,3,0))</f>
        <v/>
      </c>
      <c r="J205" s="89" t="str">
        <f>IF(A205="","",VLOOKUP(A205,'[1]TARIF JEUX 2021-2022'!$A$2:$G$1139,4,0))</f>
        <v/>
      </c>
      <c r="K205" s="90" t="str">
        <f>IF(A205="","",VLOOKUP(A205,'[1]TARIF JEUX 2021-2022'!$A$2:$G$1139,5,0))</f>
        <v/>
      </c>
      <c r="L205" s="91" t="str">
        <f t="shared" si="7"/>
        <v/>
      </c>
      <c r="M205" s="91" t="str">
        <f t="shared" si="8"/>
        <v/>
      </c>
      <c r="N205" s="91" t="str">
        <f t="shared" si="9"/>
        <v/>
      </c>
    </row>
    <row r="206" spans="1:14" ht="18" customHeight="1" x14ac:dyDescent="0.25">
      <c r="A206" s="86"/>
      <c r="B206" s="87" t="str">
        <f>IF(A206="","",VLOOKUP(A206,'[1]TARIF JEUX 2021-2022'!$A$2:$G$1139,2,0))</f>
        <v/>
      </c>
      <c r="C206" s="87"/>
      <c r="D206" s="87"/>
      <c r="E206" s="87"/>
      <c r="F206" s="87"/>
      <c r="G206" s="87"/>
      <c r="H206" s="88"/>
      <c r="I206" s="89" t="str">
        <f>IF(A206="","",VLOOKUP(A206,'[1]TARIF JEUX 2021-2022'!$A$2:$G$1139,3,0))</f>
        <v/>
      </c>
      <c r="J206" s="89" t="str">
        <f>IF(A206="","",VLOOKUP(A206,'[1]TARIF JEUX 2021-2022'!$A$2:$G$1139,4,0))</f>
        <v/>
      </c>
      <c r="K206" s="90" t="str">
        <f>IF(A206="","",VLOOKUP(A206,'[1]TARIF JEUX 2021-2022'!$A$2:$G$1139,5,0))</f>
        <v/>
      </c>
      <c r="L206" s="91" t="str">
        <f t="shared" si="7"/>
        <v/>
      </c>
      <c r="M206" s="91" t="str">
        <f t="shared" si="8"/>
        <v/>
      </c>
      <c r="N206" s="91" t="str">
        <f t="shared" si="9"/>
        <v/>
      </c>
    </row>
    <row r="207" spans="1:14" ht="18" customHeight="1" x14ac:dyDescent="0.25">
      <c r="A207" s="86"/>
      <c r="B207" s="87" t="str">
        <f>IF(A207="","",VLOOKUP(A207,'[1]TARIF JEUX 2021-2022'!$A$2:$G$1139,2,0))</f>
        <v/>
      </c>
      <c r="C207" s="87"/>
      <c r="D207" s="87"/>
      <c r="E207" s="87"/>
      <c r="F207" s="87"/>
      <c r="G207" s="87"/>
      <c r="H207" s="88"/>
      <c r="I207" s="89" t="str">
        <f>IF(A207="","",VLOOKUP(A207,'[1]TARIF JEUX 2021-2022'!$A$2:$G$1139,3,0))</f>
        <v/>
      </c>
      <c r="J207" s="89" t="str">
        <f>IF(A207="","",VLOOKUP(A207,'[1]TARIF JEUX 2021-2022'!$A$2:$G$1139,4,0))</f>
        <v/>
      </c>
      <c r="K207" s="90" t="str">
        <f>IF(A207="","",VLOOKUP(A207,'[1]TARIF JEUX 2021-2022'!$A$2:$G$1139,5,0))</f>
        <v/>
      </c>
      <c r="L207" s="91" t="str">
        <f t="shared" si="7"/>
        <v/>
      </c>
      <c r="M207" s="91" t="str">
        <f t="shared" si="8"/>
        <v/>
      </c>
      <c r="N207" s="91" t="str">
        <f t="shared" si="9"/>
        <v/>
      </c>
    </row>
    <row r="208" spans="1:14" ht="18" customHeight="1" x14ac:dyDescent="0.25">
      <c r="A208" s="86"/>
      <c r="B208" s="87" t="str">
        <f>IF(A208="","",VLOOKUP(A208,'[1]TARIF JEUX 2021-2022'!$A$2:$G$1139,2,0))</f>
        <v/>
      </c>
      <c r="C208" s="87"/>
      <c r="D208" s="87"/>
      <c r="E208" s="87"/>
      <c r="F208" s="87"/>
      <c r="G208" s="87"/>
      <c r="H208" s="88"/>
      <c r="I208" s="89" t="str">
        <f>IF(A208="","",VLOOKUP(A208,'[1]TARIF JEUX 2021-2022'!$A$2:$G$1139,3,0))</f>
        <v/>
      </c>
      <c r="J208" s="89" t="str">
        <f>IF(A208="","",VLOOKUP(A208,'[1]TARIF JEUX 2021-2022'!$A$2:$G$1139,4,0))</f>
        <v/>
      </c>
      <c r="K208" s="90" t="str">
        <f>IF(A208="","",VLOOKUP(A208,'[1]TARIF JEUX 2021-2022'!$A$2:$G$1139,5,0))</f>
        <v/>
      </c>
      <c r="L208" s="91" t="str">
        <f t="shared" si="7"/>
        <v/>
      </c>
      <c r="M208" s="91" t="str">
        <f t="shared" si="8"/>
        <v/>
      </c>
      <c r="N208" s="91" t="str">
        <f t="shared" si="9"/>
        <v/>
      </c>
    </row>
    <row r="209" spans="1:14" ht="18" customHeight="1" x14ac:dyDescent="0.25">
      <c r="A209" s="86"/>
      <c r="B209" s="87" t="str">
        <f>IF(A209="","",VLOOKUP(A209,'[1]TARIF JEUX 2021-2022'!$A$2:$G$1139,2,0))</f>
        <v/>
      </c>
      <c r="C209" s="87"/>
      <c r="D209" s="87"/>
      <c r="E209" s="87"/>
      <c r="F209" s="87"/>
      <c r="G209" s="87"/>
      <c r="H209" s="88"/>
      <c r="I209" s="89" t="str">
        <f>IF(A209="","",VLOOKUP(A209,'[1]TARIF JEUX 2021-2022'!$A$2:$G$1139,3,0))</f>
        <v/>
      </c>
      <c r="J209" s="89" t="str">
        <f>IF(A209="","",VLOOKUP(A209,'[1]TARIF JEUX 2021-2022'!$A$2:$G$1139,4,0))</f>
        <v/>
      </c>
      <c r="K209" s="90" t="str">
        <f>IF(A209="","",VLOOKUP(A209,'[1]TARIF JEUX 2021-2022'!$A$2:$G$1139,5,0))</f>
        <v/>
      </c>
      <c r="L209" s="91" t="str">
        <f t="shared" si="7"/>
        <v/>
      </c>
      <c r="M209" s="91" t="str">
        <f t="shared" si="8"/>
        <v/>
      </c>
      <c r="N209" s="91" t="str">
        <f t="shared" si="9"/>
        <v/>
      </c>
    </row>
    <row r="210" spans="1:14" ht="18" customHeight="1" x14ac:dyDescent="0.25">
      <c r="A210" s="86"/>
      <c r="B210" s="87" t="str">
        <f>IF(A210="","",VLOOKUP(A210,'[1]TARIF JEUX 2021-2022'!$A$2:$G$1139,2,0))</f>
        <v/>
      </c>
      <c r="C210" s="87"/>
      <c r="D210" s="87"/>
      <c r="E210" s="87"/>
      <c r="F210" s="87"/>
      <c r="G210" s="87"/>
      <c r="H210" s="88"/>
      <c r="I210" s="89" t="str">
        <f>IF(A210="","",VLOOKUP(A210,'[1]TARIF JEUX 2021-2022'!$A$2:$G$1139,3,0))</f>
        <v/>
      </c>
      <c r="J210" s="89" t="str">
        <f>IF(A210="","",VLOOKUP(A210,'[1]TARIF JEUX 2021-2022'!$A$2:$G$1139,4,0))</f>
        <v/>
      </c>
      <c r="K210" s="90" t="str">
        <f>IF(A210="","",VLOOKUP(A210,'[1]TARIF JEUX 2021-2022'!$A$2:$G$1139,5,0))</f>
        <v/>
      </c>
      <c r="L210" s="91" t="str">
        <f t="shared" si="7"/>
        <v/>
      </c>
      <c r="M210" s="91" t="str">
        <f t="shared" si="8"/>
        <v/>
      </c>
      <c r="N210" s="91" t="str">
        <f t="shared" si="9"/>
        <v/>
      </c>
    </row>
    <row r="211" spans="1:14" ht="18" customHeight="1" x14ac:dyDescent="0.25">
      <c r="A211" s="86"/>
      <c r="B211" s="87" t="str">
        <f>IF(A211="","",VLOOKUP(A211,'[1]TARIF JEUX 2021-2022'!$A$2:$G$1139,2,0))</f>
        <v/>
      </c>
      <c r="C211" s="87"/>
      <c r="D211" s="87"/>
      <c r="E211" s="87"/>
      <c r="F211" s="87"/>
      <c r="G211" s="87"/>
      <c r="H211" s="88"/>
      <c r="I211" s="89" t="str">
        <f>IF(A211="","",VLOOKUP(A211,'[1]TARIF JEUX 2021-2022'!$A$2:$G$1139,3,0))</f>
        <v/>
      </c>
      <c r="J211" s="89" t="str">
        <f>IF(A211="","",VLOOKUP(A211,'[1]TARIF JEUX 2021-2022'!$A$2:$G$1139,4,0))</f>
        <v/>
      </c>
      <c r="K211" s="90" t="str">
        <f>IF(A211="","",VLOOKUP(A211,'[1]TARIF JEUX 2021-2022'!$A$2:$G$1139,5,0))</f>
        <v/>
      </c>
      <c r="L211" s="91" t="str">
        <f t="shared" si="7"/>
        <v/>
      </c>
      <c r="M211" s="91" t="str">
        <f t="shared" si="8"/>
        <v/>
      </c>
      <c r="N211" s="91" t="str">
        <f t="shared" si="9"/>
        <v/>
      </c>
    </row>
    <row r="212" spans="1:14" ht="18" customHeight="1" x14ac:dyDescent="0.25">
      <c r="A212" s="86"/>
      <c r="B212" s="87" t="str">
        <f>IF(A212="","",VLOOKUP(A212,'[1]TARIF JEUX 2021-2022'!$A$2:$G$1139,2,0))</f>
        <v/>
      </c>
      <c r="C212" s="87"/>
      <c r="D212" s="87"/>
      <c r="E212" s="87"/>
      <c r="F212" s="87"/>
      <c r="G212" s="87"/>
      <c r="H212" s="88"/>
      <c r="I212" s="89" t="str">
        <f>IF(A212="","",VLOOKUP(A212,'[1]TARIF JEUX 2021-2022'!$A$2:$G$1139,3,0))</f>
        <v/>
      </c>
      <c r="J212" s="89" t="str">
        <f>IF(A212="","",VLOOKUP(A212,'[1]TARIF JEUX 2021-2022'!$A$2:$G$1139,4,0))</f>
        <v/>
      </c>
      <c r="K212" s="90" t="str">
        <f>IF(A212="","",VLOOKUP(A212,'[1]TARIF JEUX 2021-2022'!$A$2:$G$1139,5,0))</f>
        <v/>
      </c>
      <c r="L212" s="91" t="str">
        <f t="shared" si="7"/>
        <v/>
      </c>
      <c r="M212" s="91" t="str">
        <f t="shared" si="8"/>
        <v/>
      </c>
      <c r="N212" s="91" t="str">
        <f t="shared" si="9"/>
        <v/>
      </c>
    </row>
    <row r="213" spans="1:14" ht="18" customHeight="1" x14ac:dyDescent="0.25">
      <c r="A213" s="86"/>
      <c r="B213" s="87" t="str">
        <f>IF(A213="","",VLOOKUP(A213,'[1]TARIF JEUX 2021-2022'!$A$2:$G$1139,2,0))</f>
        <v/>
      </c>
      <c r="C213" s="87"/>
      <c r="D213" s="87"/>
      <c r="E213" s="87"/>
      <c r="F213" s="87"/>
      <c r="G213" s="87"/>
      <c r="H213" s="88"/>
      <c r="I213" s="89" t="str">
        <f>IF(A213="","",VLOOKUP(A213,'[1]TARIF JEUX 2021-2022'!$A$2:$G$1139,3,0))</f>
        <v/>
      </c>
      <c r="J213" s="89" t="str">
        <f>IF(A213="","",VLOOKUP(A213,'[1]TARIF JEUX 2021-2022'!$A$2:$G$1139,4,0))</f>
        <v/>
      </c>
      <c r="K213" s="90" t="str">
        <f>IF(A213="","",VLOOKUP(A213,'[1]TARIF JEUX 2021-2022'!$A$2:$G$1139,5,0))</f>
        <v/>
      </c>
      <c r="L213" s="91" t="str">
        <f t="shared" si="7"/>
        <v/>
      </c>
      <c r="M213" s="91" t="str">
        <f t="shared" si="8"/>
        <v/>
      </c>
      <c r="N213" s="91" t="str">
        <f t="shared" si="9"/>
        <v/>
      </c>
    </row>
    <row r="214" spans="1:14" ht="18" customHeight="1" x14ac:dyDescent="0.25">
      <c r="A214" s="86"/>
      <c r="B214" s="87" t="str">
        <f>IF(A214="","",VLOOKUP(A214,'[1]TARIF JEUX 2021-2022'!$A$2:$G$1139,2,0))</f>
        <v/>
      </c>
      <c r="C214" s="87"/>
      <c r="D214" s="87"/>
      <c r="E214" s="87"/>
      <c r="F214" s="87"/>
      <c r="G214" s="87"/>
      <c r="H214" s="88"/>
      <c r="I214" s="89" t="str">
        <f>IF(A214="","",VLOOKUP(A214,'[1]TARIF JEUX 2021-2022'!$A$2:$G$1139,3,0))</f>
        <v/>
      </c>
      <c r="J214" s="89" t="str">
        <f>IF(A214="","",VLOOKUP(A214,'[1]TARIF JEUX 2021-2022'!$A$2:$G$1139,4,0))</f>
        <v/>
      </c>
      <c r="K214" s="90" t="str">
        <f>IF(A214="","",VLOOKUP(A214,'[1]TARIF JEUX 2021-2022'!$A$2:$G$1139,5,0))</f>
        <v/>
      </c>
      <c r="L214" s="91" t="str">
        <f t="shared" si="7"/>
        <v/>
      </c>
      <c r="M214" s="91" t="str">
        <f t="shared" si="8"/>
        <v/>
      </c>
      <c r="N214" s="91" t="str">
        <f t="shared" si="9"/>
        <v/>
      </c>
    </row>
    <row r="215" spans="1:14" ht="18" customHeight="1" x14ac:dyDescent="0.25">
      <c r="A215" s="86"/>
      <c r="B215" s="87" t="str">
        <f>IF(A215="","",VLOOKUP(A215,'[1]TARIF JEUX 2021-2022'!$A$2:$G$1139,2,0))</f>
        <v/>
      </c>
      <c r="C215" s="87"/>
      <c r="D215" s="87"/>
      <c r="E215" s="87"/>
      <c r="F215" s="87"/>
      <c r="G215" s="87"/>
      <c r="H215" s="88"/>
      <c r="I215" s="89" t="str">
        <f>IF(A215="","",VLOOKUP(A215,'[1]TARIF JEUX 2021-2022'!$A$2:$G$1139,3,0))</f>
        <v/>
      </c>
      <c r="J215" s="89" t="str">
        <f>IF(A215="","",VLOOKUP(A215,'[1]TARIF JEUX 2021-2022'!$A$2:$G$1139,4,0))</f>
        <v/>
      </c>
      <c r="K215" s="90" t="str">
        <f>IF(A215="","",VLOOKUP(A215,'[1]TARIF JEUX 2021-2022'!$A$2:$G$1139,5,0))</f>
        <v/>
      </c>
      <c r="L215" s="91" t="str">
        <f t="shared" ref="L215:L278" si="10">IFERROR(H215*J215,"")</f>
        <v/>
      </c>
      <c r="M215" s="91" t="str">
        <f t="shared" ref="M215:M278" si="11">IFERROR(N215-L215,"")</f>
        <v/>
      </c>
      <c r="N215" s="91" t="str">
        <f t="shared" ref="N215:N278" si="12">IFERROR(L215+(L215*K215),"")</f>
        <v/>
      </c>
    </row>
    <row r="216" spans="1:14" ht="18" customHeight="1" x14ac:dyDescent="0.25">
      <c r="A216" s="86"/>
      <c r="B216" s="87" t="str">
        <f>IF(A216="","",VLOOKUP(A216,'[1]TARIF JEUX 2021-2022'!$A$2:$G$1139,2,0))</f>
        <v/>
      </c>
      <c r="C216" s="87"/>
      <c r="D216" s="87"/>
      <c r="E216" s="87"/>
      <c r="F216" s="87"/>
      <c r="G216" s="87"/>
      <c r="H216" s="88"/>
      <c r="I216" s="89" t="str">
        <f>IF(A216="","",VLOOKUP(A216,'[1]TARIF JEUX 2021-2022'!$A$2:$G$1139,3,0))</f>
        <v/>
      </c>
      <c r="J216" s="89" t="str">
        <f>IF(A216="","",VLOOKUP(A216,'[1]TARIF JEUX 2021-2022'!$A$2:$G$1139,4,0))</f>
        <v/>
      </c>
      <c r="K216" s="90" t="str">
        <f>IF(A216="","",VLOOKUP(A216,'[1]TARIF JEUX 2021-2022'!$A$2:$G$1139,5,0))</f>
        <v/>
      </c>
      <c r="L216" s="91" t="str">
        <f t="shared" si="10"/>
        <v/>
      </c>
      <c r="M216" s="91" t="str">
        <f t="shared" si="11"/>
        <v/>
      </c>
      <c r="N216" s="91" t="str">
        <f t="shared" si="12"/>
        <v/>
      </c>
    </row>
    <row r="217" spans="1:14" ht="18" customHeight="1" x14ac:dyDescent="0.25">
      <c r="A217" s="86"/>
      <c r="B217" s="87" t="str">
        <f>IF(A217="","",VLOOKUP(A217,'[1]TARIF JEUX 2021-2022'!$A$2:$G$1139,2,0))</f>
        <v/>
      </c>
      <c r="C217" s="87"/>
      <c r="D217" s="87"/>
      <c r="E217" s="87"/>
      <c r="F217" s="87"/>
      <c r="G217" s="87"/>
      <c r="H217" s="88"/>
      <c r="I217" s="89" t="str">
        <f>IF(A217="","",VLOOKUP(A217,'[1]TARIF JEUX 2021-2022'!$A$2:$G$1139,3,0))</f>
        <v/>
      </c>
      <c r="J217" s="89" t="str">
        <f>IF(A217="","",VLOOKUP(A217,'[1]TARIF JEUX 2021-2022'!$A$2:$G$1139,4,0))</f>
        <v/>
      </c>
      <c r="K217" s="90" t="str">
        <f>IF(A217="","",VLOOKUP(A217,'[1]TARIF JEUX 2021-2022'!$A$2:$G$1139,5,0))</f>
        <v/>
      </c>
      <c r="L217" s="91" t="str">
        <f t="shared" si="10"/>
        <v/>
      </c>
      <c r="M217" s="91" t="str">
        <f t="shared" si="11"/>
        <v/>
      </c>
      <c r="N217" s="91" t="str">
        <f t="shared" si="12"/>
        <v/>
      </c>
    </row>
    <row r="218" spans="1:14" ht="18" customHeight="1" x14ac:dyDescent="0.25">
      <c r="A218" s="86"/>
      <c r="B218" s="87" t="str">
        <f>IF(A218="","",VLOOKUP(A218,'[1]TARIF JEUX 2021-2022'!$A$2:$G$1139,2,0))</f>
        <v/>
      </c>
      <c r="C218" s="87"/>
      <c r="D218" s="87"/>
      <c r="E218" s="87"/>
      <c r="F218" s="87"/>
      <c r="G218" s="87"/>
      <c r="H218" s="88"/>
      <c r="I218" s="89" t="str">
        <f>IF(A218="","",VLOOKUP(A218,'[1]TARIF JEUX 2021-2022'!$A$2:$G$1139,3,0))</f>
        <v/>
      </c>
      <c r="J218" s="89" t="str">
        <f>IF(A218="","",VLOOKUP(A218,'[1]TARIF JEUX 2021-2022'!$A$2:$G$1139,4,0))</f>
        <v/>
      </c>
      <c r="K218" s="90" t="str">
        <f>IF(A218="","",VLOOKUP(A218,'[1]TARIF JEUX 2021-2022'!$A$2:$G$1139,5,0))</f>
        <v/>
      </c>
      <c r="L218" s="91" t="str">
        <f t="shared" si="10"/>
        <v/>
      </c>
      <c r="M218" s="91" t="str">
        <f t="shared" si="11"/>
        <v/>
      </c>
      <c r="N218" s="91" t="str">
        <f t="shared" si="12"/>
        <v/>
      </c>
    </row>
    <row r="219" spans="1:14" ht="18" customHeight="1" x14ac:dyDescent="0.25">
      <c r="A219" s="86"/>
      <c r="B219" s="87" t="str">
        <f>IF(A219="","",VLOOKUP(A219,'[1]TARIF JEUX 2021-2022'!$A$2:$G$1139,2,0))</f>
        <v/>
      </c>
      <c r="C219" s="87"/>
      <c r="D219" s="87"/>
      <c r="E219" s="87"/>
      <c r="F219" s="87"/>
      <c r="G219" s="87"/>
      <c r="H219" s="88"/>
      <c r="I219" s="89" t="str">
        <f>IF(A219="","",VLOOKUP(A219,'[1]TARIF JEUX 2021-2022'!$A$2:$G$1139,3,0))</f>
        <v/>
      </c>
      <c r="J219" s="89" t="str">
        <f>IF(A219="","",VLOOKUP(A219,'[1]TARIF JEUX 2021-2022'!$A$2:$G$1139,4,0))</f>
        <v/>
      </c>
      <c r="K219" s="90" t="str">
        <f>IF(A219="","",VLOOKUP(A219,'[1]TARIF JEUX 2021-2022'!$A$2:$G$1139,5,0))</f>
        <v/>
      </c>
      <c r="L219" s="91" t="str">
        <f t="shared" si="10"/>
        <v/>
      </c>
      <c r="M219" s="91" t="str">
        <f t="shared" si="11"/>
        <v/>
      </c>
      <c r="N219" s="91" t="str">
        <f t="shared" si="12"/>
        <v/>
      </c>
    </row>
    <row r="220" spans="1:14" ht="18" customHeight="1" x14ac:dyDescent="0.25">
      <c r="A220" s="86"/>
      <c r="B220" s="87" t="str">
        <f>IF(A220="","",VLOOKUP(A220,'[1]TARIF JEUX 2021-2022'!$A$2:$G$1139,2,0))</f>
        <v/>
      </c>
      <c r="C220" s="87"/>
      <c r="D220" s="87"/>
      <c r="E220" s="87"/>
      <c r="F220" s="87"/>
      <c r="G220" s="87"/>
      <c r="H220" s="88"/>
      <c r="I220" s="89" t="str">
        <f>IF(A220="","",VLOOKUP(A220,'[1]TARIF JEUX 2021-2022'!$A$2:$G$1139,3,0))</f>
        <v/>
      </c>
      <c r="J220" s="89" t="str">
        <f>IF(A220="","",VLOOKUP(A220,'[1]TARIF JEUX 2021-2022'!$A$2:$G$1139,4,0))</f>
        <v/>
      </c>
      <c r="K220" s="90" t="str">
        <f>IF(A220="","",VLOOKUP(A220,'[1]TARIF JEUX 2021-2022'!$A$2:$G$1139,5,0))</f>
        <v/>
      </c>
      <c r="L220" s="91" t="str">
        <f t="shared" si="10"/>
        <v/>
      </c>
      <c r="M220" s="91" t="str">
        <f t="shared" si="11"/>
        <v/>
      </c>
      <c r="N220" s="91" t="str">
        <f t="shared" si="12"/>
        <v/>
      </c>
    </row>
    <row r="221" spans="1:14" ht="18" customHeight="1" x14ac:dyDescent="0.25">
      <c r="A221" s="86"/>
      <c r="B221" s="87" t="str">
        <f>IF(A221="","",VLOOKUP(A221,'[1]TARIF JEUX 2021-2022'!$A$2:$G$1139,2,0))</f>
        <v/>
      </c>
      <c r="C221" s="87"/>
      <c r="D221" s="87"/>
      <c r="E221" s="87"/>
      <c r="F221" s="87"/>
      <c r="G221" s="87"/>
      <c r="H221" s="88"/>
      <c r="I221" s="89" t="str">
        <f>IF(A221="","",VLOOKUP(A221,'[1]TARIF JEUX 2021-2022'!$A$2:$G$1139,3,0))</f>
        <v/>
      </c>
      <c r="J221" s="89" t="str">
        <f>IF(A221="","",VLOOKUP(A221,'[1]TARIF JEUX 2021-2022'!$A$2:$G$1139,4,0))</f>
        <v/>
      </c>
      <c r="K221" s="90" t="str">
        <f>IF(A221="","",VLOOKUP(A221,'[1]TARIF JEUX 2021-2022'!$A$2:$G$1139,5,0))</f>
        <v/>
      </c>
      <c r="L221" s="91" t="str">
        <f t="shared" si="10"/>
        <v/>
      </c>
      <c r="M221" s="91" t="str">
        <f t="shared" si="11"/>
        <v/>
      </c>
      <c r="N221" s="91" t="str">
        <f t="shared" si="12"/>
        <v/>
      </c>
    </row>
    <row r="222" spans="1:14" ht="18" customHeight="1" x14ac:dyDescent="0.25">
      <c r="A222" s="86"/>
      <c r="B222" s="87" t="str">
        <f>IF(A222="","",VLOOKUP(A222,'[1]TARIF JEUX 2021-2022'!$A$2:$G$1139,2,0))</f>
        <v/>
      </c>
      <c r="C222" s="87"/>
      <c r="D222" s="87"/>
      <c r="E222" s="87"/>
      <c r="F222" s="87"/>
      <c r="G222" s="87"/>
      <c r="H222" s="88"/>
      <c r="I222" s="89" t="str">
        <f>IF(A222="","",VLOOKUP(A222,'[1]TARIF JEUX 2021-2022'!$A$2:$G$1139,3,0))</f>
        <v/>
      </c>
      <c r="J222" s="89" t="str">
        <f>IF(A222="","",VLOOKUP(A222,'[1]TARIF JEUX 2021-2022'!$A$2:$G$1139,4,0))</f>
        <v/>
      </c>
      <c r="K222" s="90" t="str">
        <f>IF(A222="","",VLOOKUP(A222,'[1]TARIF JEUX 2021-2022'!$A$2:$G$1139,5,0))</f>
        <v/>
      </c>
      <c r="L222" s="91" t="str">
        <f t="shared" si="10"/>
        <v/>
      </c>
      <c r="M222" s="91" t="str">
        <f t="shared" si="11"/>
        <v/>
      </c>
      <c r="N222" s="91" t="str">
        <f t="shared" si="12"/>
        <v/>
      </c>
    </row>
    <row r="223" spans="1:14" ht="18" customHeight="1" x14ac:dyDescent="0.25">
      <c r="A223" s="86"/>
      <c r="B223" s="87" t="str">
        <f>IF(A223="","",VLOOKUP(A223,'[1]TARIF JEUX 2021-2022'!$A$2:$G$1139,2,0))</f>
        <v/>
      </c>
      <c r="C223" s="87"/>
      <c r="D223" s="87"/>
      <c r="E223" s="87"/>
      <c r="F223" s="87"/>
      <c r="G223" s="87"/>
      <c r="H223" s="88"/>
      <c r="I223" s="89" t="str">
        <f>IF(A223="","",VLOOKUP(A223,'[1]TARIF JEUX 2021-2022'!$A$2:$G$1139,3,0))</f>
        <v/>
      </c>
      <c r="J223" s="89" t="str">
        <f>IF(A223="","",VLOOKUP(A223,'[1]TARIF JEUX 2021-2022'!$A$2:$G$1139,4,0))</f>
        <v/>
      </c>
      <c r="K223" s="90" t="str">
        <f>IF(A223="","",VLOOKUP(A223,'[1]TARIF JEUX 2021-2022'!$A$2:$G$1139,5,0))</f>
        <v/>
      </c>
      <c r="L223" s="91" t="str">
        <f t="shared" si="10"/>
        <v/>
      </c>
      <c r="M223" s="91" t="str">
        <f t="shared" si="11"/>
        <v/>
      </c>
      <c r="N223" s="91" t="str">
        <f t="shared" si="12"/>
        <v/>
      </c>
    </row>
    <row r="224" spans="1:14" ht="18" customHeight="1" x14ac:dyDescent="0.25">
      <c r="A224" s="86"/>
      <c r="B224" s="87" t="str">
        <f>IF(A224="","",VLOOKUP(A224,'[1]TARIF JEUX 2021-2022'!$A$2:$G$1139,2,0))</f>
        <v/>
      </c>
      <c r="C224" s="87"/>
      <c r="D224" s="87"/>
      <c r="E224" s="87"/>
      <c r="F224" s="87"/>
      <c r="G224" s="87"/>
      <c r="H224" s="88"/>
      <c r="I224" s="89" t="str">
        <f>IF(A224="","",VLOOKUP(A224,'[1]TARIF JEUX 2021-2022'!$A$2:$G$1139,3,0))</f>
        <v/>
      </c>
      <c r="J224" s="89" t="str">
        <f>IF(A224="","",VLOOKUP(A224,'[1]TARIF JEUX 2021-2022'!$A$2:$G$1139,4,0))</f>
        <v/>
      </c>
      <c r="K224" s="90" t="str">
        <f>IF(A224="","",VLOOKUP(A224,'[1]TARIF JEUX 2021-2022'!$A$2:$G$1139,5,0))</f>
        <v/>
      </c>
      <c r="L224" s="91" t="str">
        <f t="shared" si="10"/>
        <v/>
      </c>
      <c r="M224" s="91" t="str">
        <f t="shared" si="11"/>
        <v/>
      </c>
      <c r="N224" s="91" t="str">
        <f t="shared" si="12"/>
        <v/>
      </c>
    </row>
    <row r="225" spans="1:14" ht="18" customHeight="1" x14ac:dyDescent="0.25">
      <c r="A225" s="86"/>
      <c r="B225" s="87" t="str">
        <f>IF(A225="","",VLOOKUP(A225,'[1]TARIF JEUX 2021-2022'!$A$2:$G$1139,2,0))</f>
        <v/>
      </c>
      <c r="C225" s="87"/>
      <c r="D225" s="87"/>
      <c r="E225" s="87"/>
      <c r="F225" s="87"/>
      <c r="G225" s="87"/>
      <c r="H225" s="88"/>
      <c r="I225" s="89" t="str">
        <f>IF(A225="","",VLOOKUP(A225,'[1]TARIF JEUX 2021-2022'!$A$2:$G$1139,3,0))</f>
        <v/>
      </c>
      <c r="J225" s="89" t="str">
        <f>IF(A225="","",VLOOKUP(A225,'[1]TARIF JEUX 2021-2022'!$A$2:$G$1139,4,0))</f>
        <v/>
      </c>
      <c r="K225" s="90" t="str">
        <f>IF(A225="","",VLOOKUP(A225,'[1]TARIF JEUX 2021-2022'!$A$2:$G$1139,5,0))</f>
        <v/>
      </c>
      <c r="L225" s="91" t="str">
        <f t="shared" si="10"/>
        <v/>
      </c>
      <c r="M225" s="91" t="str">
        <f t="shared" si="11"/>
        <v/>
      </c>
      <c r="N225" s="91" t="str">
        <f t="shared" si="12"/>
        <v/>
      </c>
    </row>
    <row r="226" spans="1:14" ht="18" customHeight="1" x14ac:dyDescent="0.25">
      <c r="A226" s="86"/>
      <c r="B226" s="87" t="str">
        <f>IF(A226="","",VLOOKUP(A226,'[1]TARIF JEUX 2021-2022'!$A$2:$G$1139,2,0))</f>
        <v/>
      </c>
      <c r="C226" s="87"/>
      <c r="D226" s="87"/>
      <c r="E226" s="87"/>
      <c r="F226" s="87"/>
      <c r="G226" s="87"/>
      <c r="H226" s="88"/>
      <c r="I226" s="89" t="str">
        <f>IF(A226="","",VLOOKUP(A226,'[1]TARIF JEUX 2021-2022'!$A$2:$G$1139,3,0))</f>
        <v/>
      </c>
      <c r="J226" s="89" t="str">
        <f>IF(A226="","",VLOOKUP(A226,'[1]TARIF JEUX 2021-2022'!$A$2:$G$1139,4,0))</f>
        <v/>
      </c>
      <c r="K226" s="90" t="str">
        <f>IF(A226="","",VLOOKUP(A226,'[1]TARIF JEUX 2021-2022'!$A$2:$G$1139,5,0))</f>
        <v/>
      </c>
      <c r="L226" s="91" t="str">
        <f t="shared" si="10"/>
        <v/>
      </c>
      <c r="M226" s="91" t="str">
        <f t="shared" si="11"/>
        <v/>
      </c>
      <c r="N226" s="91" t="str">
        <f t="shared" si="12"/>
        <v/>
      </c>
    </row>
    <row r="227" spans="1:14" ht="18" customHeight="1" x14ac:dyDescent="0.25">
      <c r="A227" s="86"/>
      <c r="B227" s="87" t="str">
        <f>IF(A227="","",VLOOKUP(A227,'[1]TARIF JEUX 2021-2022'!$A$2:$G$1139,2,0))</f>
        <v/>
      </c>
      <c r="C227" s="87"/>
      <c r="D227" s="87"/>
      <c r="E227" s="87"/>
      <c r="F227" s="87"/>
      <c r="G227" s="87"/>
      <c r="H227" s="88"/>
      <c r="I227" s="89" t="str">
        <f>IF(A227="","",VLOOKUP(A227,'[1]TARIF JEUX 2021-2022'!$A$2:$G$1139,3,0))</f>
        <v/>
      </c>
      <c r="J227" s="89" t="str">
        <f>IF(A227="","",VLOOKUP(A227,'[1]TARIF JEUX 2021-2022'!$A$2:$G$1139,4,0))</f>
        <v/>
      </c>
      <c r="K227" s="90" t="str">
        <f>IF(A227="","",VLOOKUP(A227,'[1]TARIF JEUX 2021-2022'!$A$2:$G$1139,5,0))</f>
        <v/>
      </c>
      <c r="L227" s="91" t="str">
        <f t="shared" si="10"/>
        <v/>
      </c>
      <c r="M227" s="91" t="str">
        <f t="shared" si="11"/>
        <v/>
      </c>
      <c r="N227" s="91" t="str">
        <f t="shared" si="12"/>
        <v/>
      </c>
    </row>
    <row r="228" spans="1:14" ht="18" customHeight="1" x14ac:dyDescent="0.25">
      <c r="A228" s="86"/>
      <c r="B228" s="87" t="str">
        <f>IF(A228="","",VLOOKUP(A228,'[1]TARIF JEUX 2021-2022'!$A$2:$G$1139,2,0))</f>
        <v/>
      </c>
      <c r="C228" s="87"/>
      <c r="D228" s="87"/>
      <c r="E228" s="87"/>
      <c r="F228" s="87"/>
      <c r="G228" s="87"/>
      <c r="H228" s="88"/>
      <c r="I228" s="89" t="str">
        <f>IF(A228="","",VLOOKUP(A228,'[1]TARIF JEUX 2021-2022'!$A$2:$G$1139,3,0))</f>
        <v/>
      </c>
      <c r="J228" s="89" t="str">
        <f>IF(A228="","",VLOOKUP(A228,'[1]TARIF JEUX 2021-2022'!$A$2:$G$1139,4,0))</f>
        <v/>
      </c>
      <c r="K228" s="90" t="str">
        <f>IF(A228="","",VLOOKUP(A228,'[1]TARIF JEUX 2021-2022'!$A$2:$G$1139,5,0))</f>
        <v/>
      </c>
      <c r="L228" s="91" t="str">
        <f t="shared" si="10"/>
        <v/>
      </c>
      <c r="M228" s="91" t="str">
        <f t="shared" si="11"/>
        <v/>
      </c>
      <c r="N228" s="91" t="str">
        <f t="shared" si="12"/>
        <v/>
      </c>
    </row>
    <row r="229" spans="1:14" ht="18" customHeight="1" x14ac:dyDescent="0.25">
      <c r="A229" s="86"/>
      <c r="B229" s="87" t="str">
        <f>IF(A229="","",VLOOKUP(A229,'[1]TARIF JEUX 2021-2022'!$A$2:$G$1139,2,0))</f>
        <v/>
      </c>
      <c r="C229" s="87"/>
      <c r="D229" s="87"/>
      <c r="E229" s="87"/>
      <c r="F229" s="87"/>
      <c r="G229" s="87"/>
      <c r="H229" s="88"/>
      <c r="I229" s="89" t="str">
        <f>IF(A229="","",VLOOKUP(A229,'[1]TARIF JEUX 2021-2022'!$A$2:$G$1139,3,0))</f>
        <v/>
      </c>
      <c r="J229" s="89" t="str">
        <f>IF(A229="","",VLOOKUP(A229,'[1]TARIF JEUX 2021-2022'!$A$2:$G$1139,4,0))</f>
        <v/>
      </c>
      <c r="K229" s="90" t="str">
        <f>IF(A229="","",VLOOKUP(A229,'[1]TARIF JEUX 2021-2022'!$A$2:$G$1139,5,0))</f>
        <v/>
      </c>
      <c r="L229" s="91" t="str">
        <f t="shared" si="10"/>
        <v/>
      </c>
      <c r="M229" s="91" t="str">
        <f t="shared" si="11"/>
        <v/>
      </c>
      <c r="N229" s="91" t="str">
        <f t="shared" si="12"/>
        <v/>
      </c>
    </row>
    <row r="230" spans="1:14" ht="18" customHeight="1" x14ac:dyDescent="0.25">
      <c r="A230" s="86"/>
      <c r="B230" s="87" t="str">
        <f>IF(A230="","",VLOOKUP(A230,'[1]TARIF JEUX 2021-2022'!$A$2:$G$1139,2,0))</f>
        <v/>
      </c>
      <c r="C230" s="87"/>
      <c r="D230" s="87"/>
      <c r="E230" s="87"/>
      <c r="F230" s="87"/>
      <c r="G230" s="87"/>
      <c r="H230" s="88"/>
      <c r="I230" s="89" t="str">
        <f>IF(A230="","",VLOOKUP(A230,'[1]TARIF JEUX 2021-2022'!$A$2:$G$1139,3,0))</f>
        <v/>
      </c>
      <c r="J230" s="89" t="str">
        <f>IF(A230="","",VLOOKUP(A230,'[1]TARIF JEUX 2021-2022'!$A$2:$G$1139,4,0))</f>
        <v/>
      </c>
      <c r="K230" s="90" t="str">
        <f>IF(A230="","",VLOOKUP(A230,'[1]TARIF JEUX 2021-2022'!$A$2:$G$1139,5,0))</f>
        <v/>
      </c>
      <c r="L230" s="91" t="str">
        <f t="shared" si="10"/>
        <v/>
      </c>
      <c r="M230" s="91" t="str">
        <f t="shared" si="11"/>
        <v/>
      </c>
      <c r="N230" s="91" t="str">
        <f t="shared" si="12"/>
        <v/>
      </c>
    </row>
    <row r="231" spans="1:14" ht="18" customHeight="1" x14ac:dyDescent="0.25">
      <c r="A231" s="86"/>
      <c r="B231" s="87" t="str">
        <f>IF(A231="","",VLOOKUP(A231,'[1]TARIF JEUX 2021-2022'!$A$2:$G$1139,2,0))</f>
        <v/>
      </c>
      <c r="C231" s="87"/>
      <c r="D231" s="87"/>
      <c r="E231" s="87"/>
      <c r="F231" s="87"/>
      <c r="G231" s="87"/>
      <c r="H231" s="88"/>
      <c r="I231" s="89" t="str">
        <f>IF(A231="","",VLOOKUP(A231,'[1]TARIF JEUX 2021-2022'!$A$2:$G$1139,3,0))</f>
        <v/>
      </c>
      <c r="J231" s="89" t="str">
        <f>IF(A231="","",VLOOKUP(A231,'[1]TARIF JEUX 2021-2022'!$A$2:$G$1139,4,0))</f>
        <v/>
      </c>
      <c r="K231" s="90" t="str">
        <f>IF(A231="","",VLOOKUP(A231,'[1]TARIF JEUX 2021-2022'!$A$2:$G$1139,5,0))</f>
        <v/>
      </c>
      <c r="L231" s="91" t="str">
        <f t="shared" si="10"/>
        <v/>
      </c>
      <c r="M231" s="91" t="str">
        <f t="shared" si="11"/>
        <v/>
      </c>
      <c r="N231" s="91" t="str">
        <f t="shared" si="12"/>
        <v/>
      </c>
    </row>
    <row r="232" spans="1:14" ht="18" customHeight="1" x14ac:dyDescent="0.25">
      <c r="A232" s="86"/>
      <c r="B232" s="87" t="str">
        <f>IF(A232="","",VLOOKUP(A232,'[1]TARIF JEUX 2021-2022'!$A$2:$G$1139,2,0))</f>
        <v/>
      </c>
      <c r="C232" s="87"/>
      <c r="D232" s="87"/>
      <c r="E232" s="87"/>
      <c r="F232" s="87"/>
      <c r="G232" s="87"/>
      <c r="H232" s="88"/>
      <c r="I232" s="89" t="str">
        <f>IF(A232="","",VLOOKUP(A232,'[1]TARIF JEUX 2021-2022'!$A$2:$G$1139,3,0))</f>
        <v/>
      </c>
      <c r="J232" s="89" t="str">
        <f>IF(A232="","",VLOOKUP(A232,'[1]TARIF JEUX 2021-2022'!$A$2:$G$1139,4,0))</f>
        <v/>
      </c>
      <c r="K232" s="90" t="str">
        <f>IF(A232="","",VLOOKUP(A232,'[1]TARIF JEUX 2021-2022'!$A$2:$G$1139,5,0))</f>
        <v/>
      </c>
      <c r="L232" s="91" t="str">
        <f t="shared" si="10"/>
        <v/>
      </c>
      <c r="M232" s="91" t="str">
        <f t="shared" si="11"/>
        <v/>
      </c>
      <c r="N232" s="91" t="str">
        <f t="shared" si="12"/>
        <v/>
      </c>
    </row>
    <row r="233" spans="1:14" ht="18" customHeight="1" x14ac:dyDescent="0.25">
      <c r="A233" s="86"/>
      <c r="B233" s="87" t="str">
        <f>IF(A233="","",VLOOKUP(A233,'[1]TARIF JEUX 2021-2022'!$A$2:$G$1139,2,0))</f>
        <v/>
      </c>
      <c r="C233" s="87"/>
      <c r="D233" s="87"/>
      <c r="E233" s="87"/>
      <c r="F233" s="87"/>
      <c r="G233" s="87"/>
      <c r="H233" s="88"/>
      <c r="I233" s="89" t="str">
        <f>IF(A233="","",VLOOKUP(A233,'[1]TARIF JEUX 2021-2022'!$A$2:$G$1139,3,0))</f>
        <v/>
      </c>
      <c r="J233" s="89" t="str">
        <f>IF(A233="","",VLOOKUP(A233,'[1]TARIF JEUX 2021-2022'!$A$2:$G$1139,4,0))</f>
        <v/>
      </c>
      <c r="K233" s="90" t="str">
        <f>IF(A233="","",VLOOKUP(A233,'[1]TARIF JEUX 2021-2022'!$A$2:$G$1139,5,0))</f>
        <v/>
      </c>
      <c r="L233" s="91" t="str">
        <f t="shared" si="10"/>
        <v/>
      </c>
      <c r="M233" s="91" t="str">
        <f t="shared" si="11"/>
        <v/>
      </c>
      <c r="N233" s="91" t="str">
        <f t="shared" si="12"/>
        <v/>
      </c>
    </row>
    <row r="234" spans="1:14" ht="18" customHeight="1" x14ac:dyDescent="0.25">
      <c r="A234" s="86"/>
      <c r="B234" s="87" t="str">
        <f>IF(A234="","",VLOOKUP(A234,'[1]TARIF JEUX 2021-2022'!$A$2:$G$1139,2,0))</f>
        <v/>
      </c>
      <c r="C234" s="87"/>
      <c r="D234" s="87"/>
      <c r="E234" s="87"/>
      <c r="F234" s="87"/>
      <c r="G234" s="87"/>
      <c r="H234" s="88"/>
      <c r="I234" s="89" t="str">
        <f>IF(A234="","",VLOOKUP(A234,'[1]TARIF JEUX 2021-2022'!$A$2:$G$1139,3,0))</f>
        <v/>
      </c>
      <c r="J234" s="89" t="str">
        <f>IF(A234="","",VLOOKUP(A234,'[1]TARIF JEUX 2021-2022'!$A$2:$G$1139,4,0))</f>
        <v/>
      </c>
      <c r="K234" s="90" t="str">
        <f>IF(A234="","",VLOOKUP(A234,'[1]TARIF JEUX 2021-2022'!$A$2:$G$1139,5,0))</f>
        <v/>
      </c>
      <c r="L234" s="91" t="str">
        <f t="shared" si="10"/>
        <v/>
      </c>
      <c r="M234" s="91" t="str">
        <f t="shared" si="11"/>
        <v/>
      </c>
      <c r="N234" s="91" t="str">
        <f t="shared" si="12"/>
        <v/>
      </c>
    </row>
    <row r="235" spans="1:14" ht="18" customHeight="1" x14ac:dyDescent="0.25">
      <c r="A235" s="86"/>
      <c r="B235" s="87" t="str">
        <f>IF(A235="","",VLOOKUP(A235,'[1]TARIF JEUX 2021-2022'!$A$2:$G$1139,2,0))</f>
        <v/>
      </c>
      <c r="C235" s="87"/>
      <c r="D235" s="87"/>
      <c r="E235" s="87"/>
      <c r="F235" s="87"/>
      <c r="G235" s="87"/>
      <c r="H235" s="88"/>
      <c r="I235" s="89" t="str">
        <f>IF(A235="","",VLOOKUP(A235,'[1]TARIF JEUX 2021-2022'!$A$2:$G$1139,3,0))</f>
        <v/>
      </c>
      <c r="J235" s="89" t="str">
        <f>IF(A235="","",VLOOKUP(A235,'[1]TARIF JEUX 2021-2022'!$A$2:$G$1139,4,0))</f>
        <v/>
      </c>
      <c r="K235" s="90" t="str">
        <f>IF(A235="","",VLOOKUP(A235,'[1]TARIF JEUX 2021-2022'!$A$2:$G$1139,5,0))</f>
        <v/>
      </c>
      <c r="L235" s="91" t="str">
        <f t="shared" si="10"/>
        <v/>
      </c>
      <c r="M235" s="91" t="str">
        <f t="shared" si="11"/>
        <v/>
      </c>
      <c r="N235" s="91" t="str">
        <f t="shared" si="12"/>
        <v/>
      </c>
    </row>
    <row r="236" spans="1:14" ht="18" customHeight="1" x14ac:dyDescent="0.25">
      <c r="A236" s="86"/>
      <c r="B236" s="87" t="str">
        <f>IF(A236="","",VLOOKUP(A236,'[1]TARIF JEUX 2021-2022'!$A$2:$G$1139,2,0))</f>
        <v/>
      </c>
      <c r="C236" s="87"/>
      <c r="D236" s="87"/>
      <c r="E236" s="87"/>
      <c r="F236" s="87"/>
      <c r="G236" s="87"/>
      <c r="H236" s="88"/>
      <c r="I236" s="89" t="str">
        <f>IF(A236="","",VLOOKUP(A236,'[1]TARIF JEUX 2021-2022'!$A$2:$G$1139,3,0))</f>
        <v/>
      </c>
      <c r="J236" s="89" t="str">
        <f>IF(A236="","",VLOOKUP(A236,'[1]TARIF JEUX 2021-2022'!$A$2:$G$1139,4,0))</f>
        <v/>
      </c>
      <c r="K236" s="90" t="str">
        <f>IF(A236="","",VLOOKUP(A236,'[1]TARIF JEUX 2021-2022'!$A$2:$G$1139,5,0))</f>
        <v/>
      </c>
      <c r="L236" s="91" t="str">
        <f t="shared" si="10"/>
        <v/>
      </c>
      <c r="M236" s="91" t="str">
        <f t="shared" si="11"/>
        <v/>
      </c>
      <c r="N236" s="91" t="str">
        <f t="shared" si="12"/>
        <v/>
      </c>
    </row>
    <row r="237" spans="1:14" ht="18" customHeight="1" x14ac:dyDescent="0.25">
      <c r="A237" s="86"/>
      <c r="B237" s="87" t="str">
        <f>IF(A237="","",VLOOKUP(A237,'[1]TARIF JEUX 2021-2022'!$A$2:$G$1139,2,0))</f>
        <v/>
      </c>
      <c r="C237" s="87"/>
      <c r="D237" s="87"/>
      <c r="E237" s="87"/>
      <c r="F237" s="87"/>
      <c r="G237" s="87"/>
      <c r="H237" s="88"/>
      <c r="I237" s="89" t="str">
        <f>IF(A237="","",VLOOKUP(A237,'[1]TARIF JEUX 2021-2022'!$A$2:$G$1139,3,0))</f>
        <v/>
      </c>
      <c r="J237" s="89" t="str">
        <f>IF(A237="","",VLOOKUP(A237,'[1]TARIF JEUX 2021-2022'!$A$2:$G$1139,4,0))</f>
        <v/>
      </c>
      <c r="K237" s="90" t="str">
        <f>IF(A237="","",VLOOKUP(A237,'[1]TARIF JEUX 2021-2022'!$A$2:$G$1139,5,0))</f>
        <v/>
      </c>
      <c r="L237" s="91" t="str">
        <f t="shared" si="10"/>
        <v/>
      </c>
      <c r="M237" s="91" t="str">
        <f t="shared" si="11"/>
        <v/>
      </c>
      <c r="N237" s="91" t="str">
        <f t="shared" si="12"/>
        <v/>
      </c>
    </row>
    <row r="238" spans="1:14" ht="18" customHeight="1" x14ac:dyDescent="0.25">
      <c r="A238" s="86"/>
      <c r="B238" s="87" t="str">
        <f>IF(A238="","",VLOOKUP(A238,'[1]TARIF JEUX 2021-2022'!$A$2:$G$1139,2,0))</f>
        <v/>
      </c>
      <c r="C238" s="87"/>
      <c r="D238" s="87"/>
      <c r="E238" s="87"/>
      <c r="F238" s="87"/>
      <c r="G238" s="87"/>
      <c r="H238" s="88"/>
      <c r="I238" s="89" t="str">
        <f>IF(A238="","",VLOOKUP(A238,'[1]TARIF JEUX 2021-2022'!$A$2:$G$1139,3,0))</f>
        <v/>
      </c>
      <c r="J238" s="89" t="str">
        <f>IF(A238="","",VLOOKUP(A238,'[1]TARIF JEUX 2021-2022'!$A$2:$G$1139,4,0))</f>
        <v/>
      </c>
      <c r="K238" s="90" t="str">
        <f>IF(A238="","",VLOOKUP(A238,'[1]TARIF JEUX 2021-2022'!$A$2:$G$1139,5,0))</f>
        <v/>
      </c>
      <c r="L238" s="91" t="str">
        <f t="shared" si="10"/>
        <v/>
      </c>
      <c r="M238" s="91" t="str">
        <f t="shared" si="11"/>
        <v/>
      </c>
      <c r="N238" s="91" t="str">
        <f t="shared" si="12"/>
        <v/>
      </c>
    </row>
    <row r="239" spans="1:14" ht="18" customHeight="1" x14ac:dyDescent="0.25">
      <c r="A239" s="86"/>
      <c r="B239" s="87" t="str">
        <f>IF(A239="","",VLOOKUP(A239,'[1]TARIF JEUX 2021-2022'!$A$2:$G$1139,2,0))</f>
        <v/>
      </c>
      <c r="C239" s="87"/>
      <c r="D239" s="87"/>
      <c r="E239" s="87"/>
      <c r="F239" s="87"/>
      <c r="G239" s="87"/>
      <c r="H239" s="88"/>
      <c r="I239" s="89" t="str">
        <f>IF(A239="","",VLOOKUP(A239,'[1]TARIF JEUX 2021-2022'!$A$2:$G$1139,3,0))</f>
        <v/>
      </c>
      <c r="J239" s="89" t="str">
        <f>IF(A239="","",VLOOKUP(A239,'[1]TARIF JEUX 2021-2022'!$A$2:$G$1139,4,0))</f>
        <v/>
      </c>
      <c r="K239" s="90" t="str">
        <f>IF(A239="","",VLOOKUP(A239,'[1]TARIF JEUX 2021-2022'!$A$2:$G$1139,5,0))</f>
        <v/>
      </c>
      <c r="L239" s="91" t="str">
        <f t="shared" si="10"/>
        <v/>
      </c>
      <c r="M239" s="91" t="str">
        <f t="shared" si="11"/>
        <v/>
      </c>
      <c r="N239" s="91" t="str">
        <f t="shared" si="12"/>
        <v/>
      </c>
    </row>
    <row r="240" spans="1:14" ht="18" customHeight="1" x14ac:dyDescent="0.25">
      <c r="A240" s="86"/>
      <c r="B240" s="87" t="str">
        <f>IF(A240="","",VLOOKUP(A240,'[1]TARIF JEUX 2021-2022'!$A$2:$G$1139,2,0))</f>
        <v/>
      </c>
      <c r="C240" s="87"/>
      <c r="D240" s="87"/>
      <c r="E240" s="87"/>
      <c r="F240" s="87"/>
      <c r="G240" s="87"/>
      <c r="H240" s="88"/>
      <c r="I240" s="89" t="str">
        <f>IF(A240="","",VLOOKUP(A240,'[1]TARIF JEUX 2021-2022'!$A$2:$G$1139,3,0))</f>
        <v/>
      </c>
      <c r="J240" s="89" t="str">
        <f>IF(A240="","",VLOOKUP(A240,'[1]TARIF JEUX 2021-2022'!$A$2:$G$1139,4,0))</f>
        <v/>
      </c>
      <c r="K240" s="90" t="str">
        <f>IF(A240="","",VLOOKUP(A240,'[1]TARIF JEUX 2021-2022'!$A$2:$G$1139,5,0))</f>
        <v/>
      </c>
      <c r="L240" s="91" t="str">
        <f t="shared" si="10"/>
        <v/>
      </c>
      <c r="M240" s="91" t="str">
        <f t="shared" si="11"/>
        <v/>
      </c>
      <c r="N240" s="91" t="str">
        <f t="shared" si="12"/>
        <v/>
      </c>
    </row>
    <row r="241" spans="1:14" ht="18" customHeight="1" x14ac:dyDescent="0.25">
      <c r="A241" s="86"/>
      <c r="B241" s="87" t="str">
        <f>IF(A241="","",VLOOKUP(A241,'[1]TARIF JEUX 2021-2022'!$A$2:$G$1139,2,0))</f>
        <v/>
      </c>
      <c r="C241" s="87"/>
      <c r="D241" s="87"/>
      <c r="E241" s="87"/>
      <c r="F241" s="87"/>
      <c r="G241" s="87"/>
      <c r="H241" s="88"/>
      <c r="I241" s="89" t="str">
        <f>IF(A241="","",VLOOKUP(A241,'[1]TARIF JEUX 2021-2022'!$A$2:$G$1139,3,0))</f>
        <v/>
      </c>
      <c r="J241" s="89" t="str">
        <f>IF(A241="","",VLOOKUP(A241,'[1]TARIF JEUX 2021-2022'!$A$2:$G$1139,4,0))</f>
        <v/>
      </c>
      <c r="K241" s="90" t="str">
        <f>IF(A241="","",VLOOKUP(A241,'[1]TARIF JEUX 2021-2022'!$A$2:$G$1139,5,0))</f>
        <v/>
      </c>
      <c r="L241" s="91" t="str">
        <f t="shared" si="10"/>
        <v/>
      </c>
      <c r="M241" s="91" t="str">
        <f t="shared" si="11"/>
        <v/>
      </c>
      <c r="N241" s="91" t="str">
        <f t="shared" si="12"/>
        <v/>
      </c>
    </row>
    <row r="242" spans="1:14" ht="18" customHeight="1" x14ac:dyDescent="0.25">
      <c r="A242" s="86"/>
      <c r="B242" s="87" t="str">
        <f>IF(A242="","",VLOOKUP(A242,'[1]TARIF JEUX 2021-2022'!$A$2:$G$1139,2,0))</f>
        <v/>
      </c>
      <c r="C242" s="87"/>
      <c r="D242" s="87"/>
      <c r="E242" s="87"/>
      <c r="F242" s="87"/>
      <c r="G242" s="87"/>
      <c r="H242" s="88"/>
      <c r="I242" s="89" t="str">
        <f>IF(A242="","",VLOOKUP(A242,'[1]TARIF JEUX 2021-2022'!$A$2:$G$1139,3,0))</f>
        <v/>
      </c>
      <c r="J242" s="89" t="str">
        <f>IF(A242="","",VLOOKUP(A242,'[1]TARIF JEUX 2021-2022'!$A$2:$G$1139,4,0))</f>
        <v/>
      </c>
      <c r="K242" s="90" t="str">
        <f>IF(A242="","",VLOOKUP(A242,'[1]TARIF JEUX 2021-2022'!$A$2:$G$1139,5,0))</f>
        <v/>
      </c>
      <c r="L242" s="91" t="str">
        <f t="shared" si="10"/>
        <v/>
      </c>
      <c r="M242" s="91" t="str">
        <f t="shared" si="11"/>
        <v/>
      </c>
      <c r="N242" s="91" t="str">
        <f t="shared" si="12"/>
        <v/>
      </c>
    </row>
    <row r="243" spans="1:14" ht="18" customHeight="1" x14ac:dyDescent="0.25">
      <c r="A243" s="86"/>
      <c r="B243" s="87" t="str">
        <f>IF(A243="","",VLOOKUP(A243,'[1]TARIF JEUX 2021-2022'!$A$2:$G$1139,2,0))</f>
        <v/>
      </c>
      <c r="C243" s="87"/>
      <c r="D243" s="87"/>
      <c r="E243" s="87"/>
      <c r="F243" s="87"/>
      <c r="G243" s="87"/>
      <c r="H243" s="88"/>
      <c r="I243" s="89" t="str">
        <f>IF(A243="","",VLOOKUP(A243,'[1]TARIF JEUX 2021-2022'!$A$2:$G$1139,3,0))</f>
        <v/>
      </c>
      <c r="J243" s="89" t="str">
        <f>IF(A243="","",VLOOKUP(A243,'[1]TARIF JEUX 2021-2022'!$A$2:$G$1139,4,0))</f>
        <v/>
      </c>
      <c r="K243" s="90" t="str">
        <f>IF(A243="","",VLOOKUP(A243,'[1]TARIF JEUX 2021-2022'!$A$2:$G$1139,5,0))</f>
        <v/>
      </c>
      <c r="L243" s="91" t="str">
        <f t="shared" si="10"/>
        <v/>
      </c>
      <c r="M243" s="91" t="str">
        <f t="shared" si="11"/>
        <v/>
      </c>
      <c r="N243" s="91" t="str">
        <f t="shared" si="12"/>
        <v/>
      </c>
    </row>
    <row r="244" spans="1:14" ht="18" customHeight="1" x14ac:dyDescent="0.25">
      <c r="A244" s="86"/>
      <c r="B244" s="87" t="str">
        <f>IF(A244="","",VLOOKUP(A244,'[1]TARIF JEUX 2021-2022'!$A$2:$G$1139,2,0))</f>
        <v/>
      </c>
      <c r="C244" s="87"/>
      <c r="D244" s="87"/>
      <c r="E244" s="87"/>
      <c r="F244" s="87"/>
      <c r="G244" s="87"/>
      <c r="H244" s="88"/>
      <c r="I244" s="89" t="str">
        <f>IF(A244="","",VLOOKUP(A244,'[1]TARIF JEUX 2021-2022'!$A$2:$G$1139,3,0))</f>
        <v/>
      </c>
      <c r="J244" s="89" t="str">
        <f>IF(A244="","",VLOOKUP(A244,'[1]TARIF JEUX 2021-2022'!$A$2:$G$1139,4,0))</f>
        <v/>
      </c>
      <c r="K244" s="90" t="str">
        <f>IF(A244="","",VLOOKUP(A244,'[1]TARIF JEUX 2021-2022'!$A$2:$G$1139,5,0))</f>
        <v/>
      </c>
      <c r="L244" s="91" t="str">
        <f t="shared" si="10"/>
        <v/>
      </c>
      <c r="M244" s="91" t="str">
        <f t="shared" si="11"/>
        <v/>
      </c>
      <c r="N244" s="91" t="str">
        <f t="shared" si="12"/>
        <v/>
      </c>
    </row>
    <row r="245" spans="1:14" ht="18" customHeight="1" x14ac:dyDescent="0.25">
      <c r="A245" s="86"/>
      <c r="B245" s="87" t="str">
        <f>IF(A245="","",VLOOKUP(A245,'[1]TARIF JEUX 2021-2022'!$A$2:$G$1139,2,0))</f>
        <v/>
      </c>
      <c r="C245" s="87"/>
      <c r="D245" s="87"/>
      <c r="E245" s="87"/>
      <c r="F245" s="87"/>
      <c r="G245" s="87"/>
      <c r="H245" s="88"/>
      <c r="I245" s="89" t="str">
        <f>IF(A245="","",VLOOKUP(A245,'[1]TARIF JEUX 2021-2022'!$A$2:$G$1139,3,0))</f>
        <v/>
      </c>
      <c r="J245" s="89" t="str">
        <f>IF(A245="","",VLOOKUP(A245,'[1]TARIF JEUX 2021-2022'!$A$2:$G$1139,4,0))</f>
        <v/>
      </c>
      <c r="K245" s="90" t="str">
        <f>IF(A245="","",VLOOKUP(A245,'[1]TARIF JEUX 2021-2022'!$A$2:$G$1139,5,0))</f>
        <v/>
      </c>
      <c r="L245" s="91" t="str">
        <f t="shared" si="10"/>
        <v/>
      </c>
      <c r="M245" s="91" t="str">
        <f t="shared" si="11"/>
        <v/>
      </c>
      <c r="N245" s="91" t="str">
        <f t="shared" si="12"/>
        <v/>
      </c>
    </row>
    <row r="246" spans="1:14" ht="18" customHeight="1" x14ac:dyDescent="0.25">
      <c r="A246" s="86"/>
      <c r="B246" s="87" t="str">
        <f>IF(A246="","",VLOOKUP(A246,'[1]TARIF JEUX 2021-2022'!$A$2:$G$1139,2,0))</f>
        <v/>
      </c>
      <c r="C246" s="87"/>
      <c r="D246" s="87"/>
      <c r="E246" s="87"/>
      <c r="F246" s="87"/>
      <c r="G246" s="87"/>
      <c r="H246" s="88"/>
      <c r="I246" s="89" t="str">
        <f>IF(A246="","",VLOOKUP(A246,'[1]TARIF JEUX 2021-2022'!$A$2:$G$1139,3,0))</f>
        <v/>
      </c>
      <c r="J246" s="89" t="str">
        <f>IF(A246="","",VLOOKUP(A246,'[1]TARIF JEUX 2021-2022'!$A$2:$G$1139,4,0))</f>
        <v/>
      </c>
      <c r="K246" s="90" t="str">
        <f>IF(A246="","",VLOOKUP(A246,'[1]TARIF JEUX 2021-2022'!$A$2:$G$1139,5,0))</f>
        <v/>
      </c>
      <c r="L246" s="91" t="str">
        <f t="shared" si="10"/>
        <v/>
      </c>
      <c r="M246" s="91" t="str">
        <f t="shared" si="11"/>
        <v/>
      </c>
      <c r="N246" s="91" t="str">
        <f t="shared" si="12"/>
        <v/>
      </c>
    </row>
    <row r="247" spans="1:14" ht="18" customHeight="1" x14ac:dyDescent="0.25">
      <c r="A247" s="86"/>
      <c r="B247" s="87" t="str">
        <f>IF(A247="","",VLOOKUP(A247,'[1]TARIF JEUX 2021-2022'!$A$2:$G$1139,2,0))</f>
        <v/>
      </c>
      <c r="C247" s="87"/>
      <c r="D247" s="87"/>
      <c r="E247" s="87"/>
      <c r="F247" s="87"/>
      <c r="G247" s="87"/>
      <c r="H247" s="88"/>
      <c r="I247" s="89" t="str">
        <f>IF(A247="","",VLOOKUP(A247,'[1]TARIF JEUX 2021-2022'!$A$2:$G$1139,3,0))</f>
        <v/>
      </c>
      <c r="J247" s="89" t="str">
        <f>IF(A247="","",VLOOKUP(A247,'[1]TARIF JEUX 2021-2022'!$A$2:$G$1139,4,0))</f>
        <v/>
      </c>
      <c r="K247" s="90" t="str">
        <f>IF(A247="","",VLOOKUP(A247,'[1]TARIF JEUX 2021-2022'!$A$2:$G$1139,5,0))</f>
        <v/>
      </c>
      <c r="L247" s="91" t="str">
        <f t="shared" si="10"/>
        <v/>
      </c>
      <c r="M247" s="91" t="str">
        <f t="shared" si="11"/>
        <v/>
      </c>
      <c r="N247" s="91" t="str">
        <f t="shared" si="12"/>
        <v/>
      </c>
    </row>
    <row r="248" spans="1:14" ht="18" customHeight="1" x14ac:dyDescent="0.25">
      <c r="A248" s="86"/>
      <c r="B248" s="87" t="str">
        <f>IF(A248="","",VLOOKUP(A248,'[1]TARIF JEUX 2021-2022'!$A$2:$G$1139,2,0))</f>
        <v/>
      </c>
      <c r="C248" s="87"/>
      <c r="D248" s="87"/>
      <c r="E248" s="87"/>
      <c r="F248" s="87"/>
      <c r="G248" s="87"/>
      <c r="H248" s="88"/>
      <c r="I248" s="89" t="str">
        <f>IF(A248="","",VLOOKUP(A248,'[1]TARIF JEUX 2021-2022'!$A$2:$G$1139,3,0))</f>
        <v/>
      </c>
      <c r="J248" s="89" t="str">
        <f>IF(A248="","",VLOOKUP(A248,'[1]TARIF JEUX 2021-2022'!$A$2:$G$1139,4,0))</f>
        <v/>
      </c>
      <c r="K248" s="90" t="str">
        <f>IF(A248="","",VLOOKUP(A248,'[1]TARIF JEUX 2021-2022'!$A$2:$G$1139,5,0))</f>
        <v/>
      </c>
      <c r="L248" s="91" t="str">
        <f t="shared" si="10"/>
        <v/>
      </c>
      <c r="M248" s="91" t="str">
        <f t="shared" si="11"/>
        <v/>
      </c>
      <c r="N248" s="91" t="str">
        <f t="shared" si="12"/>
        <v/>
      </c>
    </row>
    <row r="249" spans="1:14" ht="18" customHeight="1" x14ac:dyDescent="0.25">
      <c r="A249" s="86"/>
      <c r="B249" s="87" t="str">
        <f>IF(A249="","",VLOOKUP(A249,'[1]TARIF JEUX 2021-2022'!$A$2:$G$1139,2,0))</f>
        <v/>
      </c>
      <c r="C249" s="87"/>
      <c r="D249" s="87"/>
      <c r="E249" s="87"/>
      <c r="F249" s="87"/>
      <c r="G249" s="87"/>
      <c r="H249" s="88"/>
      <c r="I249" s="89" t="str">
        <f>IF(A249="","",VLOOKUP(A249,'[1]TARIF JEUX 2021-2022'!$A$2:$G$1139,3,0))</f>
        <v/>
      </c>
      <c r="J249" s="89" t="str">
        <f>IF(A249="","",VLOOKUP(A249,'[1]TARIF JEUX 2021-2022'!$A$2:$G$1139,4,0))</f>
        <v/>
      </c>
      <c r="K249" s="90" t="str">
        <f>IF(A249="","",VLOOKUP(A249,'[1]TARIF JEUX 2021-2022'!$A$2:$G$1139,5,0))</f>
        <v/>
      </c>
      <c r="L249" s="91" t="str">
        <f t="shared" si="10"/>
        <v/>
      </c>
      <c r="M249" s="91" t="str">
        <f t="shared" si="11"/>
        <v/>
      </c>
      <c r="N249" s="91" t="str">
        <f t="shared" si="12"/>
        <v/>
      </c>
    </row>
    <row r="250" spans="1:14" ht="18" customHeight="1" x14ac:dyDescent="0.25">
      <c r="A250" s="86"/>
      <c r="B250" s="87" t="str">
        <f>IF(A250="","",VLOOKUP(A250,'[1]TARIF JEUX 2021-2022'!$A$2:$G$1139,2,0))</f>
        <v/>
      </c>
      <c r="C250" s="87"/>
      <c r="D250" s="87"/>
      <c r="E250" s="87"/>
      <c r="F250" s="87"/>
      <c r="G250" s="87"/>
      <c r="H250" s="88"/>
      <c r="I250" s="89" t="str">
        <f>IF(A250="","",VLOOKUP(A250,'[1]TARIF JEUX 2021-2022'!$A$2:$G$1139,3,0))</f>
        <v/>
      </c>
      <c r="J250" s="89" t="str">
        <f>IF(A250="","",VLOOKUP(A250,'[1]TARIF JEUX 2021-2022'!$A$2:$G$1139,4,0))</f>
        <v/>
      </c>
      <c r="K250" s="90" t="str">
        <f>IF(A250="","",VLOOKUP(A250,'[1]TARIF JEUX 2021-2022'!$A$2:$G$1139,5,0))</f>
        <v/>
      </c>
      <c r="L250" s="91" t="str">
        <f t="shared" si="10"/>
        <v/>
      </c>
      <c r="M250" s="91" t="str">
        <f t="shared" si="11"/>
        <v/>
      </c>
      <c r="N250" s="91" t="str">
        <f t="shared" si="12"/>
        <v/>
      </c>
    </row>
    <row r="251" spans="1:14" ht="18" customHeight="1" x14ac:dyDescent="0.25">
      <c r="A251" s="86"/>
      <c r="B251" s="87" t="str">
        <f>IF(A251="","",VLOOKUP(A251,'[1]TARIF JEUX 2021-2022'!$A$2:$G$1139,2,0))</f>
        <v/>
      </c>
      <c r="C251" s="87"/>
      <c r="D251" s="87"/>
      <c r="E251" s="87"/>
      <c r="F251" s="87"/>
      <c r="G251" s="87"/>
      <c r="H251" s="88"/>
      <c r="I251" s="89" t="str">
        <f>IF(A251="","",VLOOKUP(A251,'[1]TARIF JEUX 2021-2022'!$A$2:$G$1139,3,0))</f>
        <v/>
      </c>
      <c r="J251" s="89" t="str">
        <f>IF(A251="","",VLOOKUP(A251,'[1]TARIF JEUX 2021-2022'!$A$2:$G$1139,4,0))</f>
        <v/>
      </c>
      <c r="K251" s="90" t="str">
        <f>IF(A251="","",VLOOKUP(A251,'[1]TARIF JEUX 2021-2022'!$A$2:$G$1139,5,0))</f>
        <v/>
      </c>
      <c r="L251" s="91" t="str">
        <f t="shared" si="10"/>
        <v/>
      </c>
      <c r="M251" s="91" t="str">
        <f t="shared" si="11"/>
        <v/>
      </c>
      <c r="N251" s="91" t="str">
        <f t="shared" si="12"/>
        <v/>
      </c>
    </row>
    <row r="252" spans="1:14" ht="18" customHeight="1" x14ac:dyDescent="0.25">
      <c r="A252" s="86"/>
      <c r="B252" s="87" t="str">
        <f>IF(A252="","",VLOOKUP(A252,'[1]TARIF JEUX 2021-2022'!$A$2:$G$1139,2,0))</f>
        <v/>
      </c>
      <c r="C252" s="87"/>
      <c r="D252" s="87"/>
      <c r="E252" s="87"/>
      <c r="F252" s="87"/>
      <c r="G252" s="87"/>
      <c r="H252" s="88"/>
      <c r="I252" s="89" t="str">
        <f>IF(A252="","",VLOOKUP(A252,'[1]TARIF JEUX 2021-2022'!$A$2:$G$1139,3,0))</f>
        <v/>
      </c>
      <c r="J252" s="89" t="str">
        <f>IF(A252="","",VLOOKUP(A252,'[1]TARIF JEUX 2021-2022'!$A$2:$G$1139,4,0))</f>
        <v/>
      </c>
      <c r="K252" s="90" t="str">
        <f>IF(A252="","",VLOOKUP(A252,'[1]TARIF JEUX 2021-2022'!$A$2:$G$1139,5,0))</f>
        <v/>
      </c>
      <c r="L252" s="91" t="str">
        <f t="shared" si="10"/>
        <v/>
      </c>
      <c r="M252" s="91" t="str">
        <f t="shared" si="11"/>
        <v/>
      </c>
      <c r="N252" s="91" t="str">
        <f t="shared" si="12"/>
        <v/>
      </c>
    </row>
    <row r="253" spans="1:14" ht="18" customHeight="1" x14ac:dyDescent="0.25">
      <c r="A253" s="86"/>
      <c r="B253" s="87" t="str">
        <f>IF(A253="","",VLOOKUP(A253,'[1]TARIF JEUX 2021-2022'!$A$2:$G$1139,2,0))</f>
        <v/>
      </c>
      <c r="C253" s="87"/>
      <c r="D253" s="87"/>
      <c r="E253" s="87"/>
      <c r="F253" s="87"/>
      <c r="G253" s="87"/>
      <c r="H253" s="88"/>
      <c r="I253" s="89" t="str">
        <f>IF(A253="","",VLOOKUP(A253,'[1]TARIF JEUX 2021-2022'!$A$2:$G$1139,3,0))</f>
        <v/>
      </c>
      <c r="J253" s="89" t="str">
        <f>IF(A253="","",VLOOKUP(A253,'[1]TARIF JEUX 2021-2022'!$A$2:$G$1139,4,0))</f>
        <v/>
      </c>
      <c r="K253" s="90" t="str">
        <f>IF(A253="","",VLOOKUP(A253,'[1]TARIF JEUX 2021-2022'!$A$2:$G$1139,5,0))</f>
        <v/>
      </c>
      <c r="L253" s="91" t="str">
        <f t="shared" si="10"/>
        <v/>
      </c>
      <c r="M253" s="91" t="str">
        <f t="shared" si="11"/>
        <v/>
      </c>
      <c r="N253" s="91" t="str">
        <f t="shared" si="12"/>
        <v/>
      </c>
    </row>
    <row r="254" spans="1:14" ht="18" customHeight="1" x14ac:dyDescent="0.25">
      <c r="A254" s="86"/>
      <c r="B254" s="87" t="str">
        <f>IF(A254="","",VLOOKUP(A254,'[1]TARIF JEUX 2021-2022'!$A$2:$G$1139,2,0))</f>
        <v/>
      </c>
      <c r="C254" s="87"/>
      <c r="D254" s="87"/>
      <c r="E254" s="87"/>
      <c r="F254" s="87"/>
      <c r="G254" s="87"/>
      <c r="H254" s="88"/>
      <c r="I254" s="89" t="str">
        <f>IF(A254="","",VLOOKUP(A254,'[1]TARIF JEUX 2021-2022'!$A$2:$G$1139,3,0))</f>
        <v/>
      </c>
      <c r="J254" s="89" t="str">
        <f>IF(A254="","",VLOOKUP(A254,'[1]TARIF JEUX 2021-2022'!$A$2:$G$1139,4,0))</f>
        <v/>
      </c>
      <c r="K254" s="90" t="str">
        <f>IF(A254="","",VLOOKUP(A254,'[1]TARIF JEUX 2021-2022'!$A$2:$G$1139,5,0))</f>
        <v/>
      </c>
      <c r="L254" s="91" t="str">
        <f t="shared" si="10"/>
        <v/>
      </c>
      <c r="M254" s="91" t="str">
        <f t="shared" si="11"/>
        <v/>
      </c>
      <c r="N254" s="91" t="str">
        <f t="shared" si="12"/>
        <v/>
      </c>
    </row>
    <row r="255" spans="1:14" ht="18" customHeight="1" x14ac:dyDescent="0.25">
      <c r="A255" s="86"/>
      <c r="B255" s="87" t="str">
        <f>IF(A255="","",VLOOKUP(A255,'[1]TARIF JEUX 2021-2022'!$A$2:$G$1139,2,0))</f>
        <v/>
      </c>
      <c r="C255" s="87"/>
      <c r="D255" s="87"/>
      <c r="E255" s="87"/>
      <c r="F255" s="87"/>
      <c r="G255" s="87"/>
      <c r="H255" s="88"/>
      <c r="I255" s="89" t="str">
        <f>IF(A255="","",VLOOKUP(A255,'[1]TARIF JEUX 2021-2022'!$A$2:$G$1139,3,0))</f>
        <v/>
      </c>
      <c r="J255" s="89" t="str">
        <f>IF(A255="","",VLOOKUP(A255,'[1]TARIF JEUX 2021-2022'!$A$2:$G$1139,4,0))</f>
        <v/>
      </c>
      <c r="K255" s="90" t="str">
        <f>IF(A255="","",VLOOKUP(A255,'[1]TARIF JEUX 2021-2022'!$A$2:$G$1139,5,0))</f>
        <v/>
      </c>
      <c r="L255" s="91" t="str">
        <f t="shared" si="10"/>
        <v/>
      </c>
      <c r="M255" s="91" t="str">
        <f t="shared" si="11"/>
        <v/>
      </c>
      <c r="N255" s="91" t="str">
        <f t="shared" si="12"/>
        <v/>
      </c>
    </row>
    <row r="256" spans="1:14" ht="18" customHeight="1" x14ac:dyDescent="0.25">
      <c r="A256" s="86"/>
      <c r="B256" s="87" t="str">
        <f>IF(A256="","",VLOOKUP(A256,'[1]TARIF JEUX 2021-2022'!$A$2:$G$1139,2,0))</f>
        <v/>
      </c>
      <c r="C256" s="87"/>
      <c r="D256" s="87"/>
      <c r="E256" s="87"/>
      <c r="F256" s="87"/>
      <c r="G256" s="87"/>
      <c r="H256" s="88"/>
      <c r="I256" s="89" t="str">
        <f>IF(A256="","",VLOOKUP(A256,'[1]TARIF JEUX 2021-2022'!$A$2:$G$1139,3,0))</f>
        <v/>
      </c>
      <c r="J256" s="89" t="str">
        <f>IF(A256="","",VLOOKUP(A256,'[1]TARIF JEUX 2021-2022'!$A$2:$G$1139,4,0))</f>
        <v/>
      </c>
      <c r="K256" s="90" t="str">
        <f>IF(A256="","",VLOOKUP(A256,'[1]TARIF JEUX 2021-2022'!$A$2:$G$1139,5,0))</f>
        <v/>
      </c>
      <c r="L256" s="91" t="str">
        <f t="shared" si="10"/>
        <v/>
      </c>
      <c r="M256" s="91" t="str">
        <f t="shared" si="11"/>
        <v/>
      </c>
      <c r="N256" s="91" t="str">
        <f t="shared" si="12"/>
        <v/>
      </c>
    </row>
    <row r="257" spans="1:14" ht="18" customHeight="1" x14ac:dyDescent="0.25">
      <c r="A257" s="86"/>
      <c r="B257" s="87" t="str">
        <f>IF(A257="","",VLOOKUP(A257,'[1]TARIF JEUX 2021-2022'!$A$2:$G$1139,2,0))</f>
        <v/>
      </c>
      <c r="C257" s="87"/>
      <c r="D257" s="87"/>
      <c r="E257" s="87"/>
      <c r="F257" s="87"/>
      <c r="G257" s="87"/>
      <c r="H257" s="88"/>
      <c r="I257" s="89" t="str">
        <f>IF(A257="","",VLOOKUP(A257,'[1]TARIF JEUX 2021-2022'!$A$2:$G$1139,3,0))</f>
        <v/>
      </c>
      <c r="J257" s="89" t="str">
        <f>IF(A257="","",VLOOKUP(A257,'[1]TARIF JEUX 2021-2022'!$A$2:$G$1139,4,0))</f>
        <v/>
      </c>
      <c r="K257" s="90" t="str">
        <f>IF(A257="","",VLOOKUP(A257,'[1]TARIF JEUX 2021-2022'!$A$2:$G$1139,5,0))</f>
        <v/>
      </c>
      <c r="L257" s="91" t="str">
        <f t="shared" si="10"/>
        <v/>
      </c>
      <c r="M257" s="91" t="str">
        <f t="shared" si="11"/>
        <v/>
      </c>
      <c r="N257" s="91" t="str">
        <f t="shared" si="12"/>
        <v/>
      </c>
    </row>
    <row r="258" spans="1:14" ht="18" customHeight="1" x14ac:dyDescent="0.25">
      <c r="A258" s="86"/>
      <c r="B258" s="87" t="str">
        <f>IF(A258="","",VLOOKUP(A258,'[1]TARIF JEUX 2021-2022'!$A$2:$G$1139,2,0))</f>
        <v/>
      </c>
      <c r="C258" s="87"/>
      <c r="D258" s="87"/>
      <c r="E258" s="87"/>
      <c r="F258" s="87"/>
      <c r="G258" s="87"/>
      <c r="H258" s="88"/>
      <c r="I258" s="89" t="str">
        <f>IF(A258="","",VLOOKUP(A258,'[1]TARIF JEUX 2021-2022'!$A$2:$G$1139,3,0))</f>
        <v/>
      </c>
      <c r="J258" s="89" t="str">
        <f>IF(A258="","",VLOOKUP(A258,'[1]TARIF JEUX 2021-2022'!$A$2:$G$1139,4,0))</f>
        <v/>
      </c>
      <c r="K258" s="90" t="str">
        <f>IF(A258="","",VLOOKUP(A258,'[1]TARIF JEUX 2021-2022'!$A$2:$G$1139,5,0))</f>
        <v/>
      </c>
      <c r="L258" s="91" t="str">
        <f t="shared" si="10"/>
        <v/>
      </c>
      <c r="M258" s="91" t="str">
        <f t="shared" si="11"/>
        <v/>
      </c>
      <c r="N258" s="91" t="str">
        <f t="shared" si="12"/>
        <v/>
      </c>
    </row>
    <row r="259" spans="1:14" ht="18" customHeight="1" x14ac:dyDescent="0.25">
      <c r="A259" s="86"/>
      <c r="B259" s="87" t="str">
        <f>IF(A259="","",VLOOKUP(A259,'[1]TARIF JEUX 2021-2022'!$A$2:$G$1139,2,0))</f>
        <v/>
      </c>
      <c r="C259" s="87"/>
      <c r="D259" s="87"/>
      <c r="E259" s="87"/>
      <c r="F259" s="87"/>
      <c r="G259" s="87"/>
      <c r="H259" s="88"/>
      <c r="I259" s="89" t="str">
        <f>IF(A259="","",VLOOKUP(A259,'[1]TARIF JEUX 2021-2022'!$A$2:$G$1139,3,0))</f>
        <v/>
      </c>
      <c r="J259" s="89" t="str">
        <f>IF(A259="","",VLOOKUP(A259,'[1]TARIF JEUX 2021-2022'!$A$2:$G$1139,4,0))</f>
        <v/>
      </c>
      <c r="K259" s="90" t="str">
        <f>IF(A259="","",VLOOKUP(A259,'[1]TARIF JEUX 2021-2022'!$A$2:$G$1139,5,0))</f>
        <v/>
      </c>
      <c r="L259" s="91" t="str">
        <f t="shared" si="10"/>
        <v/>
      </c>
      <c r="M259" s="91" t="str">
        <f t="shared" si="11"/>
        <v/>
      </c>
      <c r="N259" s="91" t="str">
        <f t="shared" si="12"/>
        <v/>
      </c>
    </row>
    <row r="260" spans="1:14" ht="18" customHeight="1" x14ac:dyDescent="0.25">
      <c r="A260" s="86"/>
      <c r="B260" s="87" t="str">
        <f>IF(A260="","",VLOOKUP(A260,'[1]TARIF JEUX 2021-2022'!$A$2:$G$1139,2,0))</f>
        <v/>
      </c>
      <c r="C260" s="87"/>
      <c r="D260" s="87"/>
      <c r="E260" s="87"/>
      <c r="F260" s="87"/>
      <c r="G260" s="87"/>
      <c r="H260" s="88"/>
      <c r="I260" s="89" t="str">
        <f>IF(A260="","",VLOOKUP(A260,'[1]TARIF JEUX 2021-2022'!$A$2:$G$1139,3,0))</f>
        <v/>
      </c>
      <c r="J260" s="89" t="str">
        <f>IF(A260="","",VLOOKUP(A260,'[1]TARIF JEUX 2021-2022'!$A$2:$G$1139,4,0))</f>
        <v/>
      </c>
      <c r="K260" s="90" t="str">
        <f>IF(A260="","",VLOOKUP(A260,'[1]TARIF JEUX 2021-2022'!$A$2:$G$1139,5,0))</f>
        <v/>
      </c>
      <c r="L260" s="91" t="str">
        <f t="shared" si="10"/>
        <v/>
      </c>
      <c r="M260" s="91" t="str">
        <f t="shared" si="11"/>
        <v/>
      </c>
      <c r="N260" s="91" t="str">
        <f t="shared" si="12"/>
        <v/>
      </c>
    </row>
    <row r="261" spans="1:14" ht="18" customHeight="1" x14ac:dyDescent="0.25">
      <c r="A261" s="86"/>
      <c r="B261" s="87" t="str">
        <f>IF(A261="","",VLOOKUP(A261,'[1]TARIF JEUX 2021-2022'!$A$2:$G$1139,2,0))</f>
        <v/>
      </c>
      <c r="C261" s="87"/>
      <c r="D261" s="87"/>
      <c r="E261" s="87"/>
      <c r="F261" s="87"/>
      <c r="G261" s="87"/>
      <c r="H261" s="88"/>
      <c r="I261" s="89" t="str">
        <f>IF(A261="","",VLOOKUP(A261,'[1]TARIF JEUX 2021-2022'!$A$2:$G$1139,3,0))</f>
        <v/>
      </c>
      <c r="J261" s="89" t="str">
        <f>IF(A261="","",VLOOKUP(A261,'[1]TARIF JEUX 2021-2022'!$A$2:$G$1139,4,0))</f>
        <v/>
      </c>
      <c r="K261" s="90" t="str">
        <f>IF(A261="","",VLOOKUP(A261,'[1]TARIF JEUX 2021-2022'!$A$2:$G$1139,5,0))</f>
        <v/>
      </c>
      <c r="L261" s="91" t="str">
        <f t="shared" si="10"/>
        <v/>
      </c>
      <c r="M261" s="91" t="str">
        <f t="shared" si="11"/>
        <v/>
      </c>
      <c r="N261" s="91" t="str">
        <f t="shared" si="12"/>
        <v/>
      </c>
    </row>
    <row r="262" spans="1:14" ht="18" customHeight="1" x14ac:dyDescent="0.25">
      <c r="A262" s="86"/>
      <c r="B262" s="87" t="str">
        <f>IF(A262="","",VLOOKUP(A262,'[1]TARIF JEUX 2021-2022'!$A$2:$G$1139,2,0))</f>
        <v/>
      </c>
      <c r="C262" s="87"/>
      <c r="D262" s="87"/>
      <c r="E262" s="87"/>
      <c r="F262" s="87"/>
      <c r="G262" s="87"/>
      <c r="H262" s="88"/>
      <c r="I262" s="89" t="str">
        <f>IF(A262="","",VLOOKUP(A262,'[1]TARIF JEUX 2021-2022'!$A$2:$G$1139,3,0))</f>
        <v/>
      </c>
      <c r="J262" s="89" t="str">
        <f>IF(A262="","",VLOOKUP(A262,'[1]TARIF JEUX 2021-2022'!$A$2:$G$1139,4,0))</f>
        <v/>
      </c>
      <c r="K262" s="90" t="str">
        <f>IF(A262="","",VLOOKUP(A262,'[1]TARIF JEUX 2021-2022'!$A$2:$G$1139,5,0))</f>
        <v/>
      </c>
      <c r="L262" s="91" t="str">
        <f t="shared" si="10"/>
        <v/>
      </c>
      <c r="M262" s="91" t="str">
        <f t="shared" si="11"/>
        <v/>
      </c>
      <c r="N262" s="91" t="str">
        <f t="shared" si="12"/>
        <v/>
      </c>
    </row>
    <row r="263" spans="1:14" ht="18" customHeight="1" x14ac:dyDescent="0.25">
      <c r="A263" s="86"/>
      <c r="B263" s="87" t="str">
        <f>IF(A263="","",VLOOKUP(A263,'[1]TARIF JEUX 2021-2022'!$A$2:$G$1139,2,0))</f>
        <v/>
      </c>
      <c r="C263" s="87"/>
      <c r="D263" s="87"/>
      <c r="E263" s="87"/>
      <c r="F263" s="87"/>
      <c r="G263" s="87"/>
      <c r="H263" s="88"/>
      <c r="I263" s="89" t="str">
        <f>IF(A263="","",VLOOKUP(A263,'[1]TARIF JEUX 2021-2022'!$A$2:$G$1139,3,0))</f>
        <v/>
      </c>
      <c r="J263" s="89" t="str">
        <f>IF(A263="","",VLOOKUP(A263,'[1]TARIF JEUX 2021-2022'!$A$2:$G$1139,4,0))</f>
        <v/>
      </c>
      <c r="K263" s="90" t="str">
        <f>IF(A263="","",VLOOKUP(A263,'[1]TARIF JEUX 2021-2022'!$A$2:$G$1139,5,0))</f>
        <v/>
      </c>
      <c r="L263" s="91" t="str">
        <f t="shared" si="10"/>
        <v/>
      </c>
      <c r="M263" s="91" t="str">
        <f t="shared" si="11"/>
        <v/>
      </c>
      <c r="N263" s="91" t="str">
        <f t="shared" si="12"/>
        <v/>
      </c>
    </row>
    <row r="264" spans="1:14" ht="18" customHeight="1" x14ac:dyDescent="0.25">
      <c r="A264" s="86"/>
      <c r="B264" s="87" t="str">
        <f>IF(A264="","",VLOOKUP(A264,'[1]TARIF JEUX 2021-2022'!$A$2:$G$1139,2,0))</f>
        <v/>
      </c>
      <c r="C264" s="87"/>
      <c r="D264" s="87"/>
      <c r="E264" s="87"/>
      <c r="F264" s="87"/>
      <c r="G264" s="87"/>
      <c r="H264" s="88"/>
      <c r="I264" s="89" t="str">
        <f>IF(A264="","",VLOOKUP(A264,'[1]TARIF JEUX 2021-2022'!$A$2:$G$1139,3,0))</f>
        <v/>
      </c>
      <c r="J264" s="89" t="str">
        <f>IF(A264="","",VLOOKUP(A264,'[1]TARIF JEUX 2021-2022'!$A$2:$G$1139,4,0))</f>
        <v/>
      </c>
      <c r="K264" s="90" t="str">
        <f>IF(A264="","",VLOOKUP(A264,'[1]TARIF JEUX 2021-2022'!$A$2:$G$1139,5,0))</f>
        <v/>
      </c>
      <c r="L264" s="91" t="str">
        <f t="shared" si="10"/>
        <v/>
      </c>
      <c r="M264" s="91" t="str">
        <f t="shared" si="11"/>
        <v/>
      </c>
      <c r="N264" s="91" t="str">
        <f t="shared" si="12"/>
        <v/>
      </c>
    </row>
    <row r="265" spans="1:14" ht="18" customHeight="1" x14ac:dyDescent="0.25">
      <c r="A265" s="86"/>
      <c r="B265" s="87" t="str">
        <f>IF(A265="","",VLOOKUP(A265,'[1]TARIF JEUX 2021-2022'!$A$2:$G$1139,2,0))</f>
        <v/>
      </c>
      <c r="C265" s="87"/>
      <c r="D265" s="87"/>
      <c r="E265" s="87"/>
      <c r="F265" s="87"/>
      <c r="G265" s="87"/>
      <c r="H265" s="88"/>
      <c r="I265" s="89" t="str">
        <f>IF(A265="","",VLOOKUP(A265,'[1]TARIF JEUX 2021-2022'!$A$2:$G$1139,3,0))</f>
        <v/>
      </c>
      <c r="J265" s="89" t="str">
        <f>IF(A265="","",VLOOKUP(A265,'[1]TARIF JEUX 2021-2022'!$A$2:$G$1139,4,0))</f>
        <v/>
      </c>
      <c r="K265" s="90" t="str">
        <f>IF(A265="","",VLOOKUP(A265,'[1]TARIF JEUX 2021-2022'!$A$2:$G$1139,5,0))</f>
        <v/>
      </c>
      <c r="L265" s="91" t="str">
        <f t="shared" si="10"/>
        <v/>
      </c>
      <c r="M265" s="91" t="str">
        <f t="shared" si="11"/>
        <v/>
      </c>
      <c r="N265" s="91" t="str">
        <f t="shared" si="12"/>
        <v/>
      </c>
    </row>
    <row r="266" spans="1:14" ht="18" customHeight="1" x14ac:dyDescent="0.25">
      <c r="A266" s="86"/>
      <c r="B266" s="87" t="str">
        <f>IF(A266="","",VLOOKUP(A266,'[1]TARIF JEUX 2021-2022'!$A$2:$G$1139,2,0))</f>
        <v/>
      </c>
      <c r="C266" s="87"/>
      <c r="D266" s="87"/>
      <c r="E266" s="87"/>
      <c r="F266" s="87"/>
      <c r="G266" s="87"/>
      <c r="H266" s="88"/>
      <c r="I266" s="89" t="str">
        <f>IF(A266="","",VLOOKUP(A266,'[1]TARIF JEUX 2021-2022'!$A$2:$G$1139,3,0))</f>
        <v/>
      </c>
      <c r="J266" s="89" t="str">
        <f>IF(A266="","",VLOOKUP(A266,'[1]TARIF JEUX 2021-2022'!$A$2:$G$1139,4,0))</f>
        <v/>
      </c>
      <c r="K266" s="90" t="str">
        <f>IF(A266="","",VLOOKUP(A266,'[1]TARIF JEUX 2021-2022'!$A$2:$G$1139,5,0))</f>
        <v/>
      </c>
      <c r="L266" s="91" t="str">
        <f t="shared" si="10"/>
        <v/>
      </c>
      <c r="M266" s="91" t="str">
        <f t="shared" si="11"/>
        <v/>
      </c>
      <c r="N266" s="91" t="str">
        <f t="shared" si="12"/>
        <v/>
      </c>
    </row>
    <row r="267" spans="1:14" ht="18" customHeight="1" x14ac:dyDescent="0.25">
      <c r="A267" s="86"/>
      <c r="B267" s="87" t="str">
        <f>IF(A267="","",VLOOKUP(A267,'[1]TARIF JEUX 2021-2022'!$A$2:$G$1139,2,0))</f>
        <v/>
      </c>
      <c r="C267" s="87"/>
      <c r="D267" s="87"/>
      <c r="E267" s="87"/>
      <c r="F267" s="87"/>
      <c r="G267" s="87"/>
      <c r="H267" s="88"/>
      <c r="I267" s="89" t="str">
        <f>IF(A267="","",VLOOKUP(A267,'[1]TARIF JEUX 2021-2022'!$A$2:$G$1139,3,0))</f>
        <v/>
      </c>
      <c r="J267" s="89" t="str">
        <f>IF(A267="","",VLOOKUP(A267,'[1]TARIF JEUX 2021-2022'!$A$2:$G$1139,4,0))</f>
        <v/>
      </c>
      <c r="K267" s="90" t="str">
        <f>IF(A267="","",VLOOKUP(A267,'[1]TARIF JEUX 2021-2022'!$A$2:$G$1139,5,0))</f>
        <v/>
      </c>
      <c r="L267" s="91" t="str">
        <f t="shared" si="10"/>
        <v/>
      </c>
      <c r="M267" s="91" t="str">
        <f t="shared" si="11"/>
        <v/>
      </c>
      <c r="N267" s="91" t="str">
        <f t="shared" si="12"/>
        <v/>
      </c>
    </row>
    <row r="268" spans="1:14" ht="18" customHeight="1" x14ac:dyDescent="0.25">
      <c r="A268" s="86"/>
      <c r="B268" s="87" t="str">
        <f>IF(A268="","",VLOOKUP(A268,'[1]TARIF JEUX 2021-2022'!$A$2:$G$1139,2,0))</f>
        <v/>
      </c>
      <c r="C268" s="87"/>
      <c r="D268" s="87"/>
      <c r="E268" s="87"/>
      <c r="F268" s="87"/>
      <c r="G268" s="87"/>
      <c r="H268" s="88"/>
      <c r="I268" s="89" t="str">
        <f>IF(A268="","",VLOOKUP(A268,'[1]TARIF JEUX 2021-2022'!$A$2:$G$1139,3,0))</f>
        <v/>
      </c>
      <c r="J268" s="89" t="str">
        <f>IF(A268="","",VLOOKUP(A268,'[1]TARIF JEUX 2021-2022'!$A$2:$G$1139,4,0))</f>
        <v/>
      </c>
      <c r="K268" s="90" t="str">
        <f>IF(A268="","",VLOOKUP(A268,'[1]TARIF JEUX 2021-2022'!$A$2:$G$1139,5,0))</f>
        <v/>
      </c>
      <c r="L268" s="91" t="str">
        <f t="shared" si="10"/>
        <v/>
      </c>
      <c r="M268" s="91" t="str">
        <f t="shared" si="11"/>
        <v/>
      </c>
      <c r="N268" s="91" t="str">
        <f t="shared" si="12"/>
        <v/>
      </c>
    </row>
    <row r="269" spans="1:14" ht="18" customHeight="1" x14ac:dyDescent="0.25">
      <c r="A269" s="86"/>
      <c r="B269" s="87" t="str">
        <f>IF(A269="","",VLOOKUP(A269,'[1]TARIF JEUX 2021-2022'!$A$2:$G$1139,2,0))</f>
        <v/>
      </c>
      <c r="C269" s="87"/>
      <c r="D269" s="87"/>
      <c r="E269" s="87"/>
      <c r="F269" s="87"/>
      <c r="G269" s="87"/>
      <c r="H269" s="88"/>
      <c r="I269" s="89" t="str">
        <f>IF(A269="","",VLOOKUP(A269,'[1]TARIF JEUX 2021-2022'!$A$2:$G$1139,3,0))</f>
        <v/>
      </c>
      <c r="J269" s="89" t="str">
        <f>IF(A269="","",VLOOKUP(A269,'[1]TARIF JEUX 2021-2022'!$A$2:$G$1139,4,0))</f>
        <v/>
      </c>
      <c r="K269" s="90" t="str">
        <f>IF(A269="","",VLOOKUP(A269,'[1]TARIF JEUX 2021-2022'!$A$2:$G$1139,5,0))</f>
        <v/>
      </c>
      <c r="L269" s="91" t="str">
        <f t="shared" si="10"/>
        <v/>
      </c>
      <c r="M269" s="91" t="str">
        <f t="shared" si="11"/>
        <v/>
      </c>
      <c r="N269" s="91" t="str">
        <f t="shared" si="12"/>
        <v/>
      </c>
    </row>
    <row r="270" spans="1:14" ht="18" customHeight="1" x14ac:dyDescent="0.25">
      <c r="A270" s="86"/>
      <c r="B270" s="87" t="str">
        <f>IF(A270="","",VLOOKUP(A270,'[1]TARIF JEUX 2021-2022'!$A$2:$G$1139,2,0))</f>
        <v/>
      </c>
      <c r="C270" s="87"/>
      <c r="D270" s="87"/>
      <c r="E270" s="87"/>
      <c r="F270" s="87"/>
      <c r="G270" s="87"/>
      <c r="H270" s="88"/>
      <c r="I270" s="89" t="str">
        <f>IF(A270="","",VLOOKUP(A270,'[1]TARIF JEUX 2021-2022'!$A$2:$G$1139,3,0))</f>
        <v/>
      </c>
      <c r="J270" s="89" t="str">
        <f>IF(A270="","",VLOOKUP(A270,'[1]TARIF JEUX 2021-2022'!$A$2:$G$1139,4,0))</f>
        <v/>
      </c>
      <c r="K270" s="90" t="str">
        <f>IF(A270="","",VLOOKUP(A270,'[1]TARIF JEUX 2021-2022'!$A$2:$G$1139,5,0))</f>
        <v/>
      </c>
      <c r="L270" s="91" t="str">
        <f t="shared" si="10"/>
        <v/>
      </c>
      <c r="M270" s="91" t="str">
        <f t="shared" si="11"/>
        <v/>
      </c>
      <c r="N270" s="91" t="str">
        <f t="shared" si="12"/>
        <v/>
      </c>
    </row>
    <row r="271" spans="1:14" ht="18" customHeight="1" x14ac:dyDescent="0.25">
      <c r="A271" s="86"/>
      <c r="B271" s="87" t="str">
        <f>IF(A271="","",VLOOKUP(A271,'[1]TARIF JEUX 2021-2022'!$A$2:$G$1139,2,0))</f>
        <v/>
      </c>
      <c r="C271" s="87"/>
      <c r="D271" s="87"/>
      <c r="E271" s="87"/>
      <c r="F271" s="87"/>
      <c r="G271" s="87"/>
      <c r="H271" s="88"/>
      <c r="I271" s="89" t="str">
        <f>IF(A271="","",VLOOKUP(A271,'[1]TARIF JEUX 2021-2022'!$A$2:$G$1139,3,0))</f>
        <v/>
      </c>
      <c r="J271" s="89" t="str">
        <f>IF(A271="","",VLOOKUP(A271,'[1]TARIF JEUX 2021-2022'!$A$2:$G$1139,4,0))</f>
        <v/>
      </c>
      <c r="K271" s="90" t="str">
        <f>IF(A271="","",VLOOKUP(A271,'[1]TARIF JEUX 2021-2022'!$A$2:$G$1139,5,0))</f>
        <v/>
      </c>
      <c r="L271" s="91" t="str">
        <f t="shared" si="10"/>
        <v/>
      </c>
      <c r="M271" s="91" t="str">
        <f t="shared" si="11"/>
        <v/>
      </c>
      <c r="N271" s="91" t="str">
        <f t="shared" si="12"/>
        <v/>
      </c>
    </row>
    <row r="272" spans="1:14" ht="18" customHeight="1" x14ac:dyDescent="0.25">
      <c r="A272" s="86"/>
      <c r="B272" s="87" t="str">
        <f>IF(A272="","",VLOOKUP(A272,'[1]TARIF JEUX 2021-2022'!$A$2:$G$1139,2,0))</f>
        <v/>
      </c>
      <c r="C272" s="87"/>
      <c r="D272" s="87"/>
      <c r="E272" s="87"/>
      <c r="F272" s="87"/>
      <c r="G272" s="87"/>
      <c r="H272" s="88"/>
      <c r="I272" s="89" t="str">
        <f>IF(A272="","",VLOOKUP(A272,'[1]TARIF JEUX 2021-2022'!$A$2:$G$1139,3,0))</f>
        <v/>
      </c>
      <c r="J272" s="89" t="str">
        <f>IF(A272="","",VLOOKUP(A272,'[1]TARIF JEUX 2021-2022'!$A$2:$G$1139,4,0))</f>
        <v/>
      </c>
      <c r="K272" s="90" t="str">
        <f>IF(A272="","",VLOOKUP(A272,'[1]TARIF JEUX 2021-2022'!$A$2:$G$1139,5,0))</f>
        <v/>
      </c>
      <c r="L272" s="91" t="str">
        <f t="shared" si="10"/>
        <v/>
      </c>
      <c r="M272" s="91" t="str">
        <f t="shared" si="11"/>
        <v/>
      </c>
      <c r="N272" s="91" t="str">
        <f t="shared" si="12"/>
        <v/>
      </c>
    </row>
    <row r="273" spans="1:14" ht="18" customHeight="1" x14ac:dyDescent="0.25">
      <c r="A273" s="86"/>
      <c r="B273" s="87" t="str">
        <f>IF(A273="","",VLOOKUP(A273,'[1]TARIF JEUX 2021-2022'!$A$2:$G$1139,2,0))</f>
        <v/>
      </c>
      <c r="C273" s="87"/>
      <c r="D273" s="87"/>
      <c r="E273" s="87"/>
      <c r="F273" s="87"/>
      <c r="G273" s="87"/>
      <c r="H273" s="88"/>
      <c r="I273" s="89" t="str">
        <f>IF(A273="","",VLOOKUP(A273,'[1]TARIF JEUX 2021-2022'!$A$2:$G$1139,3,0))</f>
        <v/>
      </c>
      <c r="J273" s="89" t="str">
        <f>IF(A273="","",VLOOKUP(A273,'[1]TARIF JEUX 2021-2022'!$A$2:$G$1139,4,0))</f>
        <v/>
      </c>
      <c r="K273" s="90" t="str">
        <f>IF(A273="","",VLOOKUP(A273,'[1]TARIF JEUX 2021-2022'!$A$2:$G$1139,5,0))</f>
        <v/>
      </c>
      <c r="L273" s="91" t="str">
        <f t="shared" si="10"/>
        <v/>
      </c>
      <c r="M273" s="91" t="str">
        <f t="shared" si="11"/>
        <v/>
      </c>
      <c r="N273" s="91" t="str">
        <f t="shared" si="12"/>
        <v/>
      </c>
    </row>
    <row r="274" spans="1:14" ht="18" customHeight="1" x14ac:dyDescent="0.25">
      <c r="A274" s="86"/>
      <c r="B274" s="87" t="str">
        <f>IF(A274="","",VLOOKUP(A274,'[1]TARIF JEUX 2021-2022'!$A$2:$G$1139,2,0))</f>
        <v/>
      </c>
      <c r="C274" s="87"/>
      <c r="D274" s="87"/>
      <c r="E274" s="87"/>
      <c r="F274" s="87"/>
      <c r="G274" s="87"/>
      <c r="H274" s="88"/>
      <c r="I274" s="89" t="str">
        <f>IF(A274="","",VLOOKUP(A274,'[1]TARIF JEUX 2021-2022'!$A$2:$G$1139,3,0))</f>
        <v/>
      </c>
      <c r="J274" s="89" t="str">
        <f>IF(A274="","",VLOOKUP(A274,'[1]TARIF JEUX 2021-2022'!$A$2:$G$1139,4,0))</f>
        <v/>
      </c>
      <c r="K274" s="90" t="str">
        <f>IF(A274="","",VLOOKUP(A274,'[1]TARIF JEUX 2021-2022'!$A$2:$G$1139,5,0))</f>
        <v/>
      </c>
      <c r="L274" s="91" t="str">
        <f t="shared" si="10"/>
        <v/>
      </c>
      <c r="M274" s="91" t="str">
        <f t="shared" si="11"/>
        <v/>
      </c>
      <c r="N274" s="91" t="str">
        <f t="shared" si="12"/>
        <v/>
      </c>
    </row>
    <row r="275" spans="1:14" ht="18" customHeight="1" x14ac:dyDescent="0.25">
      <c r="A275" s="86"/>
      <c r="B275" s="87" t="str">
        <f>IF(A275="","",VLOOKUP(A275,'[1]TARIF JEUX 2021-2022'!$A$2:$G$1139,2,0))</f>
        <v/>
      </c>
      <c r="C275" s="87"/>
      <c r="D275" s="87"/>
      <c r="E275" s="87"/>
      <c r="F275" s="87"/>
      <c r="G275" s="87"/>
      <c r="H275" s="88"/>
      <c r="I275" s="89" t="str">
        <f>IF(A275="","",VLOOKUP(A275,'[1]TARIF JEUX 2021-2022'!$A$2:$G$1139,3,0))</f>
        <v/>
      </c>
      <c r="J275" s="89" t="str">
        <f>IF(A275="","",VLOOKUP(A275,'[1]TARIF JEUX 2021-2022'!$A$2:$G$1139,4,0))</f>
        <v/>
      </c>
      <c r="K275" s="90" t="str">
        <f>IF(A275="","",VLOOKUP(A275,'[1]TARIF JEUX 2021-2022'!$A$2:$G$1139,5,0))</f>
        <v/>
      </c>
      <c r="L275" s="91" t="str">
        <f t="shared" si="10"/>
        <v/>
      </c>
      <c r="M275" s="91" t="str">
        <f t="shared" si="11"/>
        <v/>
      </c>
      <c r="N275" s="91" t="str">
        <f t="shared" si="12"/>
        <v/>
      </c>
    </row>
    <row r="276" spans="1:14" ht="18" customHeight="1" x14ac:dyDescent="0.25">
      <c r="A276" s="86"/>
      <c r="B276" s="87" t="str">
        <f>IF(A276="","",VLOOKUP(A276,'[1]TARIF JEUX 2021-2022'!$A$2:$G$1139,2,0))</f>
        <v/>
      </c>
      <c r="C276" s="87"/>
      <c r="D276" s="87"/>
      <c r="E276" s="87"/>
      <c r="F276" s="87"/>
      <c r="G276" s="87"/>
      <c r="H276" s="88"/>
      <c r="I276" s="89" t="str">
        <f>IF(A276="","",VLOOKUP(A276,'[1]TARIF JEUX 2021-2022'!$A$2:$G$1139,3,0))</f>
        <v/>
      </c>
      <c r="J276" s="89" t="str">
        <f>IF(A276="","",VLOOKUP(A276,'[1]TARIF JEUX 2021-2022'!$A$2:$G$1139,4,0))</f>
        <v/>
      </c>
      <c r="K276" s="90" t="str">
        <f>IF(A276="","",VLOOKUP(A276,'[1]TARIF JEUX 2021-2022'!$A$2:$G$1139,5,0))</f>
        <v/>
      </c>
      <c r="L276" s="91" t="str">
        <f t="shared" si="10"/>
        <v/>
      </c>
      <c r="M276" s="91" t="str">
        <f t="shared" si="11"/>
        <v/>
      </c>
      <c r="N276" s="91" t="str">
        <f t="shared" si="12"/>
        <v/>
      </c>
    </row>
    <row r="277" spans="1:14" ht="18" customHeight="1" x14ac:dyDescent="0.25">
      <c r="A277" s="86"/>
      <c r="B277" s="87" t="str">
        <f>IF(A277="","",VLOOKUP(A277,'[1]TARIF JEUX 2021-2022'!$A$2:$G$1139,2,0))</f>
        <v/>
      </c>
      <c r="C277" s="87"/>
      <c r="D277" s="87"/>
      <c r="E277" s="87"/>
      <c r="F277" s="87"/>
      <c r="G277" s="87"/>
      <c r="H277" s="88"/>
      <c r="I277" s="89" t="str">
        <f>IF(A277="","",VLOOKUP(A277,'[1]TARIF JEUX 2021-2022'!$A$2:$G$1139,3,0))</f>
        <v/>
      </c>
      <c r="J277" s="89" t="str">
        <f>IF(A277="","",VLOOKUP(A277,'[1]TARIF JEUX 2021-2022'!$A$2:$G$1139,4,0))</f>
        <v/>
      </c>
      <c r="K277" s="90" t="str">
        <f>IF(A277="","",VLOOKUP(A277,'[1]TARIF JEUX 2021-2022'!$A$2:$G$1139,5,0))</f>
        <v/>
      </c>
      <c r="L277" s="91" t="str">
        <f t="shared" si="10"/>
        <v/>
      </c>
      <c r="M277" s="91" t="str">
        <f t="shared" si="11"/>
        <v/>
      </c>
      <c r="N277" s="91" t="str">
        <f t="shared" si="12"/>
        <v/>
      </c>
    </row>
    <row r="278" spans="1:14" ht="18" customHeight="1" x14ac:dyDescent="0.25">
      <c r="A278" s="86"/>
      <c r="B278" s="87" t="str">
        <f>IF(A278="","",VLOOKUP(A278,'[1]TARIF JEUX 2021-2022'!$A$2:$G$1139,2,0))</f>
        <v/>
      </c>
      <c r="C278" s="87"/>
      <c r="D278" s="87"/>
      <c r="E278" s="87"/>
      <c r="F278" s="87"/>
      <c r="G278" s="87"/>
      <c r="H278" s="88"/>
      <c r="I278" s="89" t="str">
        <f>IF(A278="","",VLOOKUP(A278,'[1]TARIF JEUX 2021-2022'!$A$2:$G$1139,3,0))</f>
        <v/>
      </c>
      <c r="J278" s="89" t="str">
        <f>IF(A278="","",VLOOKUP(A278,'[1]TARIF JEUX 2021-2022'!$A$2:$G$1139,4,0))</f>
        <v/>
      </c>
      <c r="K278" s="90" t="str">
        <f>IF(A278="","",VLOOKUP(A278,'[1]TARIF JEUX 2021-2022'!$A$2:$G$1139,5,0))</f>
        <v/>
      </c>
      <c r="L278" s="91" t="str">
        <f t="shared" si="10"/>
        <v/>
      </c>
      <c r="M278" s="91" t="str">
        <f t="shared" si="11"/>
        <v/>
      </c>
      <c r="N278" s="91" t="str">
        <f t="shared" si="12"/>
        <v/>
      </c>
    </row>
    <row r="279" spans="1:14" ht="18" customHeight="1" x14ac:dyDescent="0.25">
      <c r="A279" s="86"/>
      <c r="B279" s="87" t="str">
        <f>IF(A279="","",VLOOKUP(A279,'[1]TARIF JEUX 2021-2022'!$A$2:$G$1139,2,0))</f>
        <v/>
      </c>
      <c r="C279" s="87"/>
      <c r="D279" s="87"/>
      <c r="E279" s="87"/>
      <c r="F279" s="87"/>
      <c r="G279" s="87"/>
      <c r="H279" s="88"/>
      <c r="I279" s="89" t="str">
        <f>IF(A279="","",VLOOKUP(A279,'[1]TARIF JEUX 2021-2022'!$A$2:$G$1139,3,0))</f>
        <v/>
      </c>
      <c r="J279" s="89" t="str">
        <f>IF(A279="","",VLOOKUP(A279,'[1]TARIF JEUX 2021-2022'!$A$2:$G$1139,4,0))</f>
        <v/>
      </c>
      <c r="K279" s="90" t="str">
        <f>IF(A279="","",VLOOKUP(A279,'[1]TARIF JEUX 2021-2022'!$A$2:$G$1139,5,0))</f>
        <v/>
      </c>
      <c r="L279" s="91" t="str">
        <f t="shared" ref="L279:L342" si="13">IFERROR(H279*J279,"")</f>
        <v/>
      </c>
      <c r="M279" s="91" t="str">
        <f t="shared" ref="M279:M342" si="14">IFERROR(N279-L279,"")</f>
        <v/>
      </c>
      <c r="N279" s="91" t="str">
        <f t="shared" ref="N279:N342" si="15">IFERROR(L279+(L279*K279),"")</f>
        <v/>
      </c>
    </row>
    <row r="280" spans="1:14" ht="18" customHeight="1" x14ac:dyDescent="0.25">
      <c r="A280" s="86"/>
      <c r="B280" s="87" t="str">
        <f>IF(A280="","",VLOOKUP(A280,'[1]TARIF JEUX 2021-2022'!$A$2:$G$1139,2,0))</f>
        <v/>
      </c>
      <c r="C280" s="87"/>
      <c r="D280" s="87"/>
      <c r="E280" s="87"/>
      <c r="F280" s="87"/>
      <c r="G280" s="87"/>
      <c r="H280" s="88"/>
      <c r="I280" s="89" t="str">
        <f>IF(A280="","",VLOOKUP(A280,'[1]TARIF JEUX 2021-2022'!$A$2:$G$1139,3,0))</f>
        <v/>
      </c>
      <c r="J280" s="89" t="str">
        <f>IF(A280="","",VLOOKUP(A280,'[1]TARIF JEUX 2021-2022'!$A$2:$G$1139,4,0))</f>
        <v/>
      </c>
      <c r="K280" s="90" t="str">
        <f>IF(A280="","",VLOOKUP(A280,'[1]TARIF JEUX 2021-2022'!$A$2:$G$1139,5,0))</f>
        <v/>
      </c>
      <c r="L280" s="91" t="str">
        <f t="shared" si="13"/>
        <v/>
      </c>
      <c r="M280" s="91" t="str">
        <f t="shared" si="14"/>
        <v/>
      </c>
      <c r="N280" s="91" t="str">
        <f t="shared" si="15"/>
        <v/>
      </c>
    </row>
    <row r="281" spans="1:14" ht="18" customHeight="1" x14ac:dyDescent="0.25">
      <c r="A281" s="86"/>
      <c r="B281" s="87" t="str">
        <f>IF(A281="","",VLOOKUP(A281,'[1]TARIF JEUX 2021-2022'!$A$2:$G$1139,2,0))</f>
        <v/>
      </c>
      <c r="C281" s="87"/>
      <c r="D281" s="87"/>
      <c r="E281" s="87"/>
      <c r="F281" s="87"/>
      <c r="G281" s="87"/>
      <c r="H281" s="88"/>
      <c r="I281" s="89" t="str">
        <f>IF(A281="","",VLOOKUP(A281,'[1]TARIF JEUX 2021-2022'!$A$2:$G$1139,3,0))</f>
        <v/>
      </c>
      <c r="J281" s="89" t="str">
        <f>IF(A281="","",VLOOKUP(A281,'[1]TARIF JEUX 2021-2022'!$A$2:$G$1139,4,0))</f>
        <v/>
      </c>
      <c r="K281" s="90" t="str">
        <f>IF(A281="","",VLOOKUP(A281,'[1]TARIF JEUX 2021-2022'!$A$2:$G$1139,5,0))</f>
        <v/>
      </c>
      <c r="L281" s="91" t="str">
        <f t="shared" si="13"/>
        <v/>
      </c>
      <c r="M281" s="91" t="str">
        <f t="shared" si="14"/>
        <v/>
      </c>
      <c r="N281" s="91" t="str">
        <f t="shared" si="15"/>
        <v/>
      </c>
    </row>
    <row r="282" spans="1:14" ht="18" customHeight="1" x14ac:dyDescent="0.25">
      <c r="A282" s="86"/>
      <c r="B282" s="87" t="str">
        <f>IF(A282="","",VLOOKUP(A282,'[1]TARIF JEUX 2021-2022'!$A$2:$G$1139,2,0))</f>
        <v/>
      </c>
      <c r="C282" s="87"/>
      <c r="D282" s="87"/>
      <c r="E282" s="87"/>
      <c r="F282" s="87"/>
      <c r="G282" s="87"/>
      <c r="H282" s="88"/>
      <c r="I282" s="89" t="str">
        <f>IF(A282="","",VLOOKUP(A282,'[1]TARIF JEUX 2021-2022'!$A$2:$G$1139,3,0))</f>
        <v/>
      </c>
      <c r="J282" s="89" t="str">
        <f>IF(A282="","",VLOOKUP(A282,'[1]TARIF JEUX 2021-2022'!$A$2:$G$1139,4,0))</f>
        <v/>
      </c>
      <c r="K282" s="90" t="str">
        <f>IF(A282="","",VLOOKUP(A282,'[1]TARIF JEUX 2021-2022'!$A$2:$G$1139,5,0))</f>
        <v/>
      </c>
      <c r="L282" s="91" t="str">
        <f t="shared" si="13"/>
        <v/>
      </c>
      <c r="M282" s="91" t="str">
        <f t="shared" si="14"/>
        <v/>
      </c>
      <c r="N282" s="91" t="str">
        <f t="shared" si="15"/>
        <v/>
      </c>
    </row>
    <row r="283" spans="1:14" ht="18" customHeight="1" x14ac:dyDescent="0.25">
      <c r="A283" s="86"/>
      <c r="B283" s="87" t="str">
        <f>IF(A283="","",VLOOKUP(A283,'[1]TARIF JEUX 2021-2022'!$A$2:$G$1139,2,0))</f>
        <v/>
      </c>
      <c r="C283" s="87"/>
      <c r="D283" s="87"/>
      <c r="E283" s="87"/>
      <c r="F283" s="87"/>
      <c r="G283" s="87"/>
      <c r="H283" s="88"/>
      <c r="I283" s="89" t="str">
        <f>IF(A283="","",VLOOKUP(A283,'[1]TARIF JEUX 2021-2022'!$A$2:$G$1139,3,0))</f>
        <v/>
      </c>
      <c r="J283" s="89" t="str">
        <f>IF(A283="","",VLOOKUP(A283,'[1]TARIF JEUX 2021-2022'!$A$2:$G$1139,4,0))</f>
        <v/>
      </c>
      <c r="K283" s="90" t="str">
        <f>IF(A283="","",VLOOKUP(A283,'[1]TARIF JEUX 2021-2022'!$A$2:$G$1139,5,0))</f>
        <v/>
      </c>
      <c r="L283" s="91" t="str">
        <f t="shared" si="13"/>
        <v/>
      </c>
      <c r="M283" s="91" t="str">
        <f t="shared" si="14"/>
        <v/>
      </c>
      <c r="N283" s="91" t="str">
        <f t="shared" si="15"/>
        <v/>
      </c>
    </row>
    <row r="284" spans="1:14" ht="18" customHeight="1" x14ac:dyDescent="0.25">
      <c r="A284" s="86"/>
      <c r="B284" s="87" t="str">
        <f>IF(A284="","",VLOOKUP(A284,'[1]TARIF JEUX 2021-2022'!$A$2:$G$1139,2,0))</f>
        <v/>
      </c>
      <c r="C284" s="87"/>
      <c r="D284" s="87"/>
      <c r="E284" s="87"/>
      <c r="F284" s="87"/>
      <c r="G284" s="87"/>
      <c r="H284" s="88"/>
      <c r="I284" s="89" t="str">
        <f>IF(A284="","",VLOOKUP(A284,'[1]TARIF JEUX 2021-2022'!$A$2:$G$1139,3,0))</f>
        <v/>
      </c>
      <c r="J284" s="89" t="str">
        <f>IF(A284="","",VLOOKUP(A284,'[1]TARIF JEUX 2021-2022'!$A$2:$G$1139,4,0))</f>
        <v/>
      </c>
      <c r="K284" s="90" t="str">
        <f>IF(A284="","",VLOOKUP(A284,'[1]TARIF JEUX 2021-2022'!$A$2:$G$1139,5,0))</f>
        <v/>
      </c>
      <c r="L284" s="91" t="str">
        <f t="shared" si="13"/>
        <v/>
      </c>
      <c r="M284" s="91" t="str">
        <f t="shared" si="14"/>
        <v/>
      </c>
      <c r="N284" s="91" t="str">
        <f t="shared" si="15"/>
        <v/>
      </c>
    </row>
    <row r="285" spans="1:14" ht="18" customHeight="1" x14ac:dyDescent="0.25">
      <c r="A285" s="86"/>
      <c r="B285" s="87" t="str">
        <f>IF(A285="","",VLOOKUP(A285,'[1]TARIF JEUX 2021-2022'!$A$2:$G$1139,2,0))</f>
        <v/>
      </c>
      <c r="C285" s="87"/>
      <c r="D285" s="87"/>
      <c r="E285" s="87"/>
      <c r="F285" s="87"/>
      <c r="G285" s="87"/>
      <c r="H285" s="88"/>
      <c r="I285" s="89" t="str">
        <f>IF(A285="","",VLOOKUP(A285,'[1]TARIF JEUX 2021-2022'!$A$2:$G$1139,3,0))</f>
        <v/>
      </c>
      <c r="J285" s="89" t="str">
        <f>IF(A285="","",VLOOKUP(A285,'[1]TARIF JEUX 2021-2022'!$A$2:$G$1139,4,0))</f>
        <v/>
      </c>
      <c r="K285" s="90" t="str">
        <f>IF(A285="","",VLOOKUP(A285,'[1]TARIF JEUX 2021-2022'!$A$2:$G$1139,5,0))</f>
        <v/>
      </c>
      <c r="L285" s="91" t="str">
        <f t="shared" si="13"/>
        <v/>
      </c>
      <c r="M285" s="91" t="str">
        <f t="shared" si="14"/>
        <v/>
      </c>
      <c r="N285" s="91" t="str">
        <f t="shared" si="15"/>
        <v/>
      </c>
    </row>
    <row r="286" spans="1:14" ht="18" customHeight="1" x14ac:dyDescent="0.25">
      <c r="A286" s="86"/>
      <c r="B286" s="87" t="str">
        <f>IF(A286="","",VLOOKUP(A286,'[1]TARIF JEUX 2021-2022'!$A$2:$G$1139,2,0))</f>
        <v/>
      </c>
      <c r="C286" s="87"/>
      <c r="D286" s="87"/>
      <c r="E286" s="87"/>
      <c r="F286" s="87"/>
      <c r="G286" s="87"/>
      <c r="H286" s="88"/>
      <c r="I286" s="89" t="str">
        <f>IF(A286="","",VLOOKUP(A286,'[1]TARIF JEUX 2021-2022'!$A$2:$G$1139,3,0))</f>
        <v/>
      </c>
      <c r="J286" s="89" t="str">
        <f>IF(A286="","",VLOOKUP(A286,'[1]TARIF JEUX 2021-2022'!$A$2:$G$1139,4,0))</f>
        <v/>
      </c>
      <c r="K286" s="90" t="str">
        <f>IF(A286="","",VLOOKUP(A286,'[1]TARIF JEUX 2021-2022'!$A$2:$G$1139,5,0))</f>
        <v/>
      </c>
      <c r="L286" s="91" t="str">
        <f t="shared" si="13"/>
        <v/>
      </c>
      <c r="M286" s="91" t="str">
        <f t="shared" si="14"/>
        <v/>
      </c>
      <c r="N286" s="91" t="str">
        <f t="shared" si="15"/>
        <v/>
      </c>
    </row>
    <row r="287" spans="1:14" ht="18" customHeight="1" x14ac:dyDescent="0.25">
      <c r="A287" s="86"/>
      <c r="B287" s="87" t="str">
        <f>IF(A287="","",VLOOKUP(A287,'[1]TARIF JEUX 2021-2022'!$A$2:$G$1139,2,0))</f>
        <v/>
      </c>
      <c r="C287" s="87"/>
      <c r="D287" s="87"/>
      <c r="E287" s="87"/>
      <c r="F287" s="87"/>
      <c r="G287" s="87"/>
      <c r="H287" s="88"/>
      <c r="I287" s="89" t="str">
        <f>IF(A287="","",VLOOKUP(A287,'[1]TARIF JEUX 2021-2022'!$A$2:$G$1139,3,0))</f>
        <v/>
      </c>
      <c r="J287" s="89" t="str">
        <f>IF(A287="","",VLOOKUP(A287,'[1]TARIF JEUX 2021-2022'!$A$2:$G$1139,4,0))</f>
        <v/>
      </c>
      <c r="K287" s="90" t="str">
        <f>IF(A287="","",VLOOKUP(A287,'[1]TARIF JEUX 2021-2022'!$A$2:$G$1139,5,0))</f>
        <v/>
      </c>
      <c r="L287" s="91" t="str">
        <f t="shared" si="13"/>
        <v/>
      </c>
      <c r="M287" s="91" t="str">
        <f t="shared" si="14"/>
        <v/>
      </c>
      <c r="N287" s="91" t="str">
        <f t="shared" si="15"/>
        <v/>
      </c>
    </row>
    <row r="288" spans="1:14" ht="18" customHeight="1" x14ac:dyDescent="0.25">
      <c r="A288" s="86"/>
      <c r="B288" s="87" t="str">
        <f>IF(A288="","",VLOOKUP(A288,'[1]TARIF JEUX 2021-2022'!$A$2:$G$1139,2,0))</f>
        <v/>
      </c>
      <c r="C288" s="87"/>
      <c r="D288" s="87"/>
      <c r="E288" s="87"/>
      <c r="F288" s="87"/>
      <c r="G288" s="87"/>
      <c r="H288" s="88"/>
      <c r="I288" s="89" t="str">
        <f>IF(A288="","",VLOOKUP(A288,'[1]TARIF JEUX 2021-2022'!$A$2:$G$1139,3,0))</f>
        <v/>
      </c>
      <c r="J288" s="89" t="str">
        <f>IF(A288="","",VLOOKUP(A288,'[1]TARIF JEUX 2021-2022'!$A$2:$G$1139,4,0))</f>
        <v/>
      </c>
      <c r="K288" s="90" t="str">
        <f>IF(A288="","",VLOOKUP(A288,'[1]TARIF JEUX 2021-2022'!$A$2:$G$1139,5,0))</f>
        <v/>
      </c>
      <c r="L288" s="91" t="str">
        <f t="shared" si="13"/>
        <v/>
      </c>
      <c r="M288" s="91" t="str">
        <f t="shared" si="14"/>
        <v/>
      </c>
      <c r="N288" s="91" t="str">
        <f t="shared" si="15"/>
        <v/>
      </c>
    </row>
    <row r="289" spans="1:14" ht="18" customHeight="1" x14ac:dyDescent="0.25">
      <c r="A289" s="86"/>
      <c r="B289" s="87" t="str">
        <f>IF(A289="","",VLOOKUP(A289,'[1]TARIF JEUX 2021-2022'!$A$2:$G$1139,2,0))</f>
        <v/>
      </c>
      <c r="C289" s="87"/>
      <c r="D289" s="87"/>
      <c r="E289" s="87"/>
      <c r="F289" s="87"/>
      <c r="G289" s="87"/>
      <c r="H289" s="88"/>
      <c r="I289" s="89" t="str">
        <f>IF(A289="","",VLOOKUP(A289,'[1]TARIF JEUX 2021-2022'!$A$2:$G$1139,3,0))</f>
        <v/>
      </c>
      <c r="J289" s="89" t="str">
        <f>IF(A289="","",VLOOKUP(A289,'[1]TARIF JEUX 2021-2022'!$A$2:$G$1139,4,0))</f>
        <v/>
      </c>
      <c r="K289" s="90" t="str">
        <f>IF(A289="","",VLOOKUP(A289,'[1]TARIF JEUX 2021-2022'!$A$2:$G$1139,5,0))</f>
        <v/>
      </c>
      <c r="L289" s="91" t="str">
        <f t="shared" si="13"/>
        <v/>
      </c>
      <c r="M289" s="91" t="str">
        <f t="shared" si="14"/>
        <v/>
      </c>
      <c r="N289" s="91" t="str">
        <f t="shared" si="15"/>
        <v/>
      </c>
    </row>
    <row r="290" spans="1:14" ht="18" customHeight="1" x14ac:dyDescent="0.25">
      <c r="A290" s="86"/>
      <c r="B290" s="87" t="str">
        <f>IF(A290="","",VLOOKUP(A290,'[1]TARIF JEUX 2021-2022'!$A$2:$G$1139,2,0))</f>
        <v/>
      </c>
      <c r="C290" s="87"/>
      <c r="D290" s="87"/>
      <c r="E290" s="87"/>
      <c r="F290" s="87"/>
      <c r="G290" s="87"/>
      <c r="H290" s="88"/>
      <c r="I290" s="89" t="str">
        <f>IF(A290="","",VLOOKUP(A290,'[1]TARIF JEUX 2021-2022'!$A$2:$G$1139,3,0))</f>
        <v/>
      </c>
      <c r="J290" s="89" t="str">
        <f>IF(A290="","",VLOOKUP(A290,'[1]TARIF JEUX 2021-2022'!$A$2:$G$1139,4,0))</f>
        <v/>
      </c>
      <c r="K290" s="90" t="str">
        <f>IF(A290="","",VLOOKUP(A290,'[1]TARIF JEUX 2021-2022'!$A$2:$G$1139,5,0))</f>
        <v/>
      </c>
      <c r="L290" s="91" t="str">
        <f t="shared" si="13"/>
        <v/>
      </c>
      <c r="M290" s="91" t="str">
        <f t="shared" si="14"/>
        <v/>
      </c>
      <c r="N290" s="91" t="str">
        <f t="shared" si="15"/>
        <v/>
      </c>
    </row>
    <row r="291" spans="1:14" ht="18" customHeight="1" x14ac:dyDescent="0.25">
      <c r="A291" s="86"/>
      <c r="B291" s="87" t="str">
        <f>IF(A291="","",VLOOKUP(A291,'[1]TARIF JEUX 2021-2022'!$A$2:$G$1139,2,0))</f>
        <v/>
      </c>
      <c r="C291" s="87"/>
      <c r="D291" s="87"/>
      <c r="E291" s="87"/>
      <c r="F291" s="87"/>
      <c r="G291" s="87"/>
      <c r="H291" s="88"/>
      <c r="I291" s="89" t="str">
        <f>IF(A291="","",VLOOKUP(A291,'[1]TARIF JEUX 2021-2022'!$A$2:$G$1139,3,0))</f>
        <v/>
      </c>
      <c r="J291" s="89" t="str">
        <f>IF(A291="","",VLOOKUP(A291,'[1]TARIF JEUX 2021-2022'!$A$2:$G$1139,4,0))</f>
        <v/>
      </c>
      <c r="K291" s="90" t="str">
        <f>IF(A291="","",VLOOKUP(A291,'[1]TARIF JEUX 2021-2022'!$A$2:$G$1139,5,0))</f>
        <v/>
      </c>
      <c r="L291" s="91" t="str">
        <f t="shared" si="13"/>
        <v/>
      </c>
      <c r="M291" s="91" t="str">
        <f t="shared" si="14"/>
        <v/>
      </c>
      <c r="N291" s="91" t="str">
        <f t="shared" si="15"/>
        <v/>
      </c>
    </row>
    <row r="292" spans="1:14" ht="18" customHeight="1" x14ac:dyDescent="0.25">
      <c r="A292" s="86"/>
      <c r="B292" s="87" t="str">
        <f>IF(A292="","",VLOOKUP(A292,'[1]TARIF JEUX 2021-2022'!$A$2:$G$1139,2,0))</f>
        <v/>
      </c>
      <c r="C292" s="87"/>
      <c r="D292" s="87"/>
      <c r="E292" s="87"/>
      <c r="F292" s="87"/>
      <c r="G292" s="87"/>
      <c r="H292" s="88"/>
      <c r="I292" s="89" t="str">
        <f>IF(A292="","",VLOOKUP(A292,'[1]TARIF JEUX 2021-2022'!$A$2:$G$1139,3,0))</f>
        <v/>
      </c>
      <c r="J292" s="89" t="str">
        <f>IF(A292="","",VLOOKUP(A292,'[1]TARIF JEUX 2021-2022'!$A$2:$G$1139,4,0))</f>
        <v/>
      </c>
      <c r="K292" s="90" t="str">
        <f>IF(A292="","",VLOOKUP(A292,'[1]TARIF JEUX 2021-2022'!$A$2:$G$1139,5,0))</f>
        <v/>
      </c>
      <c r="L292" s="91" t="str">
        <f t="shared" si="13"/>
        <v/>
      </c>
      <c r="M292" s="91" t="str">
        <f t="shared" si="14"/>
        <v/>
      </c>
      <c r="N292" s="91" t="str">
        <f t="shared" si="15"/>
        <v/>
      </c>
    </row>
    <row r="293" spans="1:14" ht="18" customHeight="1" x14ac:dyDescent="0.25">
      <c r="A293" s="86"/>
      <c r="B293" s="87" t="str">
        <f>IF(A293="","",VLOOKUP(A293,'[1]TARIF JEUX 2021-2022'!$A$2:$G$1139,2,0))</f>
        <v/>
      </c>
      <c r="C293" s="87"/>
      <c r="D293" s="87"/>
      <c r="E293" s="87"/>
      <c r="F293" s="87"/>
      <c r="G293" s="87"/>
      <c r="H293" s="88"/>
      <c r="I293" s="89" t="str">
        <f>IF(A293="","",VLOOKUP(A293,'[1]TARIF JEUX 2021-2022'!$A$2:$G$1139,3,0))</f>
        <v/>
      </c>
      <c r="J293" s="89" t="str">
        <f>IF(A293="","",VLOOKUP(A293,'[1]TARIF JEUX 2021-2022'!$A$2:$G$1139,4,0))</f>
        <v/>
      </c>
      <c r="K293" s="90" t="str">
        <f>IF(A293="","",VLOOKUP(A293,'[1]TARIF JEUX 2021-2022'!$A$2:$G$1139,5,0))</f>
        <v/>
      </c>
      <c r="L293" s="91" t="str">
        <f t="shared" si="13"/>
        <v/>
      </c>
      <c r="M293" s="91" t="str">
        <f t="shared" si="14"/>
        <v/>
      </c>
      <c r="N293" s="91" t="str">
        <f t="shared" si="15"/>
        <v/>
      </c>
    </row>
    <row r="294" spans="1:14" ht="18" customHeight="1" x14ac:dyDescent="0.25">
      <c r="A294" s="86"/>
      <c r="B294" s="87" t="str">
        <f>IF(A294="","",VLOOKUP(A294,'[1]TARIF JEUX 2021-2022'!$A$2:$G$1139,2,0))</f>
        <v/>
      </c>
      <c r="C294" s="87"/>
      <c r="D294" s="87"/>
      <c r="E294" s="87"/>
      <c r="F294" s="87"/>
      <c r="G294" s="87"/>
      <c r="H294" s="88"/>
      <c r="I294" s="89" t="str">
        <f>IF(A294="","",VLOOKUP(A294,'[1]TARIF JEUX 2021-2022'!$A$2:$G$1139,3,0))</f>
        <v/>
      </c>
      <c r="J294" s="89" t="str">
        <f>IF(A294="","",VLOOKUP(A294,'[1]TARIF JEUX 2021-2022'!$A$2:$G$1139,4,0))</f>
        <v/>
      </c>
      <c r="K294" s="90" t="str">
        <f>IF(A294="","",VLOOKUP(A294,'[1]TARIF JEUX 2021-2022'!$A$2:$G$1139,5,0))</f>
        <v/>
      </c>
      <c r="L294" s="91" t="str">
        <f t="shared" si="13"/>
        <v/>
      </c>
      <c r="M294" s="91" t="str">
        <f t="shared" si="14"/>
        <v/>
      </c>
      <c r="N294" s="91" t="str">
        <f t="shared" si="15"/>
        <v/>
      </c>
    </row>
    <row r="295" spans="1:14" ht="18" customHeight="1" x14ac:dyDescent="0.25">
      <c r="A295" s="86"/>
      <c r="B295" s="87" t="str">
        <f>IF(A295="","",VLOOKUP(A295,'[1]TARIF JEUX 2021-2022'!$A$2:$G$1139,2,0))</f>
        <v/>
      </c>
      <c r="C295" s="87"/>
      <c r="D295" s="87"/>
      <c r="E295" s="87"/>
      <c r="F295" s="87"/>
      <c r="G295" s="87"/>
      <c r="H295" s="88"/>
      <c r="I295" s="89" t="str">
        <f>IF(A295="","",VLOOKUP(A295,'[1]TARIF JEUX 2021-2022'!$A$2:$G$1139,3,0))</f>
        <v/>
      </c>
      <c r="J295" s="89" t="str">
        <f>IF(A295="","",VLOOKUP(A295,'[1]TARIF JEUX 2021-2022'!$A$2:$G$1139,4,0))</f>
        <v/>
      </c>
      <c r="K295" s="90" t="str">
        <f>IF(A295="","",VLOOKUP(A295,'[1]TARIF JEUX 2021-2022'!$A$2:$G$1139,5,0))</f>
        <v/>
      </c>
      <c r="L295" s="91" t="str">
        <f t="shared" si="13"/>
        <v/>
      </c>
      <c r="M295" s="91" t="str">
        <f t="shared" si="14"/>
        <v/>
      </c>
      <c r="N295" s="91" t="str">
        <f t="shared" si="15"/>
        <v/>
      </c>
    </row>
    <row r="296" spans="1:14" ht="18" customHeight="1" x14ac:dyDescent="0.25">
      <c r="A296" s="86"/>
      <c r="B296" s="87" t="str">
        <f>IF(A296="","",VLOOKUP(A296,'[1]TARIF JEUX 2021-2022'!$A$2:$G$1139,2,0))</f>
        <v/>
      </c>
      <c r="C296" s="87"/>
      <c r="D296" s="87"/>
      <c r="E296" s="87"/>
      <c r="F296" s="87"/>
      <c r="G296" s="87"/>
      <c r="H296" s="88"/>
      <c r="I296" s="89" t="str">
        <f>IF(A296="","",VLOOKUP(A296,'[1]TARIF JEUX 2021-2022'!$A$2:$G$1139,3,0))</f>
        <v/>
      </c>
      <c r="J296" s="89" t="str">
        <f>IF(A296="","",VLOOKUP(A296,'[1]TARIF JEUX 2021-2022'!$A$2:$G$1139,4,0))</f>
        <v/>
      </c>
      <c r="K296" s="90" t="str">
        <f>IF(A296="","",VLOOKUP(A296,'[1]TARIF JEUX 2021-2022'!$A$2:$G$1139,5,0))</f>
        <v/>
      </c>
      <c r="L296" s="91" t="str">
        <f t="shared" si="13"/>
        <v/>
      </c>
      <c r="M296" s="91" t="str">
        <f t="shared" si="14"/>
        <v/>
      </c>
      <c r="N296" s="91" t="str">
        <f t="shared" si="15"/>
        <v/>
      </c>
    </row>
    <row r="297" spans="1:14" ht="18" customHeight="1" x14ac:dyDescent="0.25">
      <c r="A297" s="86"/>
      <c r="B297" s="87" t="str">
        <f>IF(A297="","",VLOOKUP(A297,'[1]TARIF JEUX 2021-2022'!$A$2:$G$1139,2,0))</f>
        <v/>
      </c>
      <c r="C297" s="87"/>
      <c r="D297" s="87"/>
      <c r="E297" s="87"/>
      <c r="F297" s="87"/>
      <c r="G297" s="87"/>
      <c r="H297" s="88"/>
      <c r="I297" s="89" t="str">
        <f>IF(A297="","",VLOOKUP(A297,'[1]TARIF JEUX 2021-2022'!$A$2:$G$1139,3,0))</f>
        <v/>
      </c>
      <c r="J297" s="89" t="str">
        <f>IF(A297="","",VLOOKUP(A297,'[1]TARIF JEUX 2021-2022'!$A$2:$G$1139,4,0))</f>
        <v/>
      </c>
      <c r="K297" s="90" t="str">
        <f>IF(A297="","",VLOOKUP(A297,'[1]TARIF JEUX 2021-2022'!$A$2:$G$1139,5,0))</f>
        <v/>
      </c>
      <c r="L297" s="91" t="str">
        <f t="shared" si="13"/>
        <v/>
      </c>
      <c r="M297" s="91" t="str">
        <f t="shared" si="14"/>
        <v/>
      </c>
      <c r="N297" s="91" t="str">
        <f t="shared" si="15"/>
        <v/>
      </c>
    </row>
    <row r="298" spans="1:14" ht="18" customHeight="1" x14ac:dyDescent="0.25">
      <c r="A298" s="86"/>
      <c r="B298" s="87" t="str">
        <f>IF(A298="","",VLOOKUP(A298,'[1]TARIF JEUX 2021-2022'!$A$2:$G$1139,2,0))</f>
        <v/>
      </c>
      <c r="C298" s="87"/>
      <c r="D298" s="87"/>
      <c r="E298" s="87"/>
      <c r="F298" s="87"/>
      <c r="G298" s="87"/>
      <c r="H298" s="88"/>
      <c r="I298" s="89" t="str">
        <f>IF(A298="","",VLOOKUP(A298,'[1]TARIF JEUX 2021-2022'!$A$2:$G$1139,3,0))</f>
        <v/>
      </c>
      <c r="J298" s="89" t="str">
        <f>IF(A298="","",VLOOKUP(A298,'[1]TARIF JEUX 2021-2022'!$A$2:$G$1139,4,0))</f>
        <v/>
      </c>
      <c r="K298" s="90" t="str">
        <f>IF(A298="","",VLOOKUP(A298,'[1]TARIF JEUX 2021-2022'!$A$2:$G$1139,5,0))</f>
        <v/>
      </c>
      <c r="L298" s="91" t="str">
        <f t="shared" si="13"/>
        <v/>
      </c>
      <c r="M298" s="91" t="str">
        <f t="shared" si="14"/>
        <v/>
      </c>
      <c r="N298" s="91" t="str">
        <f t="shared" si="15"/>
        <v/>
      </c>
    </row>
    <row r="299" spans="1:14" ht="18" customHeight="1" x14ac:dyDescent="0.25">
      <c r="A299" s="86"/>
      <c r="B299" s="87" t="str">
        <f>IF(A299="","",VLOOKUP(A299,'[1]TARIF JEUX 2021-2022'!$A$2:$G$1139,2,0))</f>
        <v/>
      </c>
      <c r="C299" s="87"/>
      <c r="D299" s="87"/>
      <c r="E299" s="87"/>
      <c r="F299" s="87"/>
      <c r="G299" s="87"/>
      <c r="H299" s="88"/>
      <c r="I299" s="89" t="str">
        <f>IF(A299="","",VLOOKUP(A299,'[1]TARIF JEUX 2021-2022'!$A$2:$G$1139,3,0))</f>
        <v/>
      </c>
      <c r="J299" s="89" t="str">
        <f>IF(A299="","",VLOOKUP(A299,'[1]TARIF JEUX 2021-2022'!$A$2:$G$1139,4,0))</f>
        <v/>
      </c>
      <c r="K299" s="90" t="str">
        <f>IF(A299="","",VLOOKUP(A299,'[1]TARIF JEUX 2021-2022'!$A$2:$G$1139,5,0))</f>
        <v/>
      </c>
      <c r="L299" s="91" t="str">
        <f t="shared" si="13"/>
        <v/>
      </c>
      <c r="M299" s="91" t="str">
        <f t="shared" si="14"/>
        <v/>
      </c>
      <c r="N299" s="91" t="str">
        <f t="shared" si="15"/>
        <v/>
      </c>
    </row>
    <row r="300" spans="1:14" ht="18" customHeight="1" x14ac:dyDescent="0.25">
      <c r="A300" s="86"/>
      <c r="B300" s="87" t="str">
        <f>IF(A300="","",VLOOKUP(A300,'[1]TARIF JEUX 2021-2022'!$A$2:$G$1139,2,0))</f>
        <v/>
      </c>
      <c r="C300" s="87"/>
      <c r="D300" s="87"/>
      <c r="E300" s="87"/>
      <c r="F300" s="87"/>
      <c r="G300" s="87"/>
      <c r="H300" s="88"/>
      <c r="I300" s="89" t="str">
        <f>IF(A300="","",VLOOKUP(A300,'[1]TARIF JEUX 2021-2022'!$A$2:$G$1139,3,0))</f>
        <v/>
      </c>
      <c r="J300" s="89" t="str">
        <f>IF(A300="","",VLOOKUP(A300,'[1]TARIF JEUX 2021-2022'!$A$2:$G$1139,4,0))</f>
        <v/>
      </c>
      <c r="K300" s="90" t="str">
        <f>IF(A300="","",VLOOKUP(A300,'[1]TARIF JEUX 2021-2022'!$A$2:$G$1139,5,0))</f>
        <v/>
      </c>
      <c r="L300" s="91" t="str">
        <f t="shared" si="13"/>
        <v/>
      </c>
      <c r="M300" s="91" t="str">
        <f t="shared" si="14"/>
        <v/>
      </c>
      <c r="N300" s="91" t="str">
        <f t="shared" si="15"/>
        <v/>
      </c>
    </row>
    <row r="301" spans="1:14" ht="18" customHeight="1" x14ac:dyDescent="0.25">
      <c r="A301" s="86"/>
      <c r="B301" s="87" t="str">
        <f>IF(A301="","",VLOOKUP(A301,'[1]TARIF JEUX 2021-2022'!$A$2:$G$1139,2,0))</f>
        <v/>
      </c>
      <c r="C301" s="87"/>
      <c r="D301" s="87"/>
      <c r="E301" s="87"/>
      <c r="F301" s="87"/>
      <c r="G301" s="87"/>
      <c r="H301" s="88"/>
      <c r="I301" s="89" t="str">
        <f>IF(A301="","",VLOOKUP(A301,'[1]TARIF JEUX 2021-2022'!$A$2:$G$1139,3,0))</f>
        <v/>
      </c>
      <c r="J301" s="89" t="str">
        <f>IF(A301="","",VLOOKUP(A301,'[1]TARIF JEUX 2021-2022'!$A$2:$G$1139,4,0))</f>
        <v/>
      </c>
      <c r="K301" s="90" t="str">
        <f>IF(A301="","",VLOOKUP(A301,'[1]TARIF JEUX 2021-2022'!$A$2:$G$1139,5,0))</f>
        <v/>
      </c>
      <c r="L301" s="91" t="str">
        <f t="shared" si="13"/>
        <v/>
      </c>
      <c r="M301" s="91" t="str">
        <f t="shared" si="14"/>
        <v/>
      </c>
      <c r="N301" s="91" t="str">
        <f t="shared" si="15"/>
        <v/>
      </c>
    </row>
    <row r="302" spans="1:14" ht="18" customHeight="1" x14ac:dyDescent="0.25">
      <c r="A302" s="86"/>
      <c r="B302" s="87" t="str">
        <f>IF(A302="","",VLOOKUP(A302,'[1]TARIF JEUX 2021-2022'!$A$2:$G$1139,2,0))</f>
        <v/>
      </c>
      <c r="C302" s="87"/>
      <c r="D302" s="87"/>
      <c r="E302" s="87"/>
      <c r="F302" s="87"/>
      <c r="G302" s="87"/>
      <c r="H302" s="88"/>
      <c r="I302" s="89" t="str">
        <f>IF(A302="","",VLOOKUP(A302,'[1]TARIF JEUX 2021-2022'!$A$2:$G$1139,3,0))</f>
        <v/>
      </c>
      <c r="J302" s="89" t="str">
        <f>IF(A302="","",VLOOKUP(A302,'[1]TARIF JEUX 2021-2022'!$A$2:$G$1139,4,0))</f>
        <v/>
      </c>
      <c r="K302" s="90" t="str">
        <f>IF(A302="","",VLOOKUP(A302,'[1]TARIF JEUX 2021-2022'!$A$2:$G$1139,5,0))</f>
        <v/>
      </c>
      <c r="L302" s="91" t="str">
        <f t="shared" si="13"/>
        <v/>
      </c>
      <c r="M302" s="91" t="str">
        <f t="shared" si="14"/>
        <v/>
      </c>
      <c r="N302" s="91" t="str">
        <f t="shared" si="15"/>
        <v/>
      </c>
    </row>
    <row r="303" spans="1:14" ht="18" customHeight="1" x14ac:dyDescent="0.25">
      <c r="A303" s="86"/>
      <c r="B303" s="87" t="str">
        <f>IF(A303="","",VLOOKUP(A303,'[1]TARIF JEUX 2021-2022'!$A$2:$G$1139,2,0))</f>
        <v/>
      </c>
      <c r="C303" s="87"/>
      <c r="D303" s="87"/>
      <c r="E303" s="87"/>
      <c r="F303" s="87"/>
      <c r="G303" s="87"/>
      <c r="H303" s="88"/>
      <c r="I303" s="89" t="str">
        <f>IF(A303="","",VLOOKUP(A303,'[1]TARIF JEUX 2021-2022'!$A$2:$G$1139,3,0))</f>
        <v/>
      </c>
      <c r="J303" s="89" t="str">
        <f>IF(A303="","",VLOOKUP(A303,'[1]TARIF JEUX 2021-2022'!$A$2:$G$1139,4,0))</f>
        <v/>
      </c>
      <c r="K303" s="90" t="str">
        <f>IF(A303="","",VLOOKUP(A303,'[1]TARIF JEUX 2021-2022'!$A$2:$G$1139,5,0))</f>
        <v/>
      </c>
      <c r="L303" s="91" t="str">
        <f t="shared" si="13"/>
        <v/>
      </c>
      <c r="M303" s="91" t="str">
        <f t="shared" si="14"/>
        <v/>
      </c>
      <c r="N303" s="91" t="str">
        <f t="shared" si="15"/>
        <v/>
      </c>
    </row>
    <row r="304" spans="1:14" ht="18" customHeight="1" x14ac:dyDescent="0.25">
      <c r="A304" s="86"/>
      <c r="B304" s="87" t="str">
        <f>IF(A304="","",VLOOKUP(A304,'[1]TARIF JEUX 2021-2022'!$A$2:$G$1139,2,0))</f>
        <v/>
      </c>
      <c r="C304" s="87"/>
      <c r="D304" s="87"/>
      <c r="E304" s="87"/>
      <c r="F304" s="87"/>
      <c r="G304" s="87"/>
      <c r="H304" s="88"/>
      <c r="I304" s="89" t="str">
        <f>IF(A304="","",VLOOKUP(A304,'[1]TARIF JEUX 2021-2022'!$A$2:$G$1139,3,0))</f>
        <v/>
      </c>
      <c r="J304" s="89" t="str">
        <f>IF(A304="","",VLOOKUP(A304,'[1]TARIF JEUX 2021-2022'!$A$2:$G$1139,4,0))</f>
        <v/>
      </c>
      <c r="K304" s="90" t="str">
        <f>IF(A304="","",VLOOKUP(A304,'[1]TARIF JEUX 2021-2022'!$A$2:$G$1139,5,0))</f>
        <v/>
      </c>
      <c r="L304" s="91" t="str">
        <f t="shared" si="13"/>
        <v/>
      </c>
      <c r="M304" s="91" t="str">
        <f t="shared" si="14"/>
        <v/>
      </c>
      <c r="N304" s="91" t="str">
        <f t="shared" si="15"/>
        <v/>
      </c>
    </row>
    <row r="305" spans="1:14" ht="18" customHeight="1" x14ac:dyDescent="0.25">
      <c r="A305" s="86"/>
      <c r="B305" s="87" t="str">
        <f>IF(A305="","",VLOOKUP(A305,'[1]TARIF JEUX 2021-2022'!$A$2:$G$1139,2,0))</f>
        <v/>
      </c>
      <c r="C305" s="87"/>
      <c r="D305" s="87"/>
      <c r="E305" s="87"/>
      <c r="F305" s="87"/>
      <c r="G305" s="87"/>
      <c r="H305" s="88"/>
      <c r="I305" s="89" t="str">
        <f>IF(A305="","",VLOOKUP(A305,'[1]TARIF JEUX 2021-2022'!$A$2:$G$1139,3,0))</f>
        <v/>
      </c>
      <c r="J305" s="89" t="str">
        <f>IF(A305="","",VLOOKUP(A305,'[1]TARIF JEUX 2021-2022'!$A$2:$G$1139,4,0))</f>
        <v/>
      </c>
      <c r="K305" s="90" t="str">
        <f>IF(A305="","",VLOOKUP(A305,'[1]TARIF JEUX 2021-2022'!$A$2:$G$1139,5,0))</f>
        <v/>
      </c>
      <c r="L305" s="91" t="str">
        <f t="shared" si="13"/>
        <v/>
      </c>
      <c r="M305" s="91" t="str">
        <f t="shared" si="14"/>
        <v/>
      </c>
      <c r="N305" s="91" t="str">
        <f t="shared" si="15"/>
        <v/>
      </c>
    </row>
    <row r="306" spans="1:14" ht="18" customHeight="1" x14ac:dyDescent="0.25">
      <c r="A306" s="86"/>
      <c r="B306" s="87" t="str">
        <f>IF(A306="","",VLOOKUP(A306,'[1]TARIF JEUX 2021-2022'!$A$2:$G$1139,2,0))</f>
        <v/>
      </c>
      <c r="C306" s="87"/>
      <c r="D306" s="87"/>
      <c r="E306" s="87"/>
      <c r="F306" s="87"/>
      <c r="G306" s="87"/>
      <c r="H306" s="88"/>
      <c r="I306" s="89" t="str">
        <f>IF(A306="","",VLOOKUP(A306,'[1]TARIF JEUX 2021-2022'!$A$2:$G$1139,3,0))</f>
        <v/>
      </c>
      <c r="J306" s="89" t="str">
        <f>IF(A306="","",VLOOKUP(A306,'[1]TARIF JEUX 2021-2022'!$A$2:$G$1139,4,0))</f>
        <v/>
      </c>
      <c r="K306" s="90" t="str">
        <f>IF(A306="","",VLOOKUP(A306,'[1]TARIF JEUX 2021-2022'!$A$2:$G$1139,5,0))</f>
        <v/>
      </c>
      <c r="L306" s="91" t="str">
        <f t="shared" si="13"/>
        <v/>
      </c>
      <c r="M306" s="91" t="str">
        <f t="shared" si="14"/>
        <v/>
      </c>
      <c r="N306" s="91" t="str">
        <f t="shared" si="15"/>
        <v/>
      </c>
    </row>
    <row r="307" spans="1:14" ht="18" customHeight="1" x14ac:dyDescent="0.25">
      <c r="A307" s="86"/>
      <c r="B307" s="87" t="str">
        <f>IF(A307="","",VLOOKUP(A307,'[1]TARIF JEUX 2021-2022'!$A$2:$G$1139,2,0))</f>
        <v/>
      </c>
      <c r="C307" s="87"/>
      <c r="D307" s="87"/>
      <c r="E307" s="87"/>
      <c r="F307" s="87"/>
      <c r="G307" s="87"/>
      <c r="H307" s="88"/>
      <c r="I307" s="89" t="str">
        <f>IF(A307="","",VLOOKUP(A307,'[1]TARIF JEUX 2021-2022'!$A$2:$G$1139,3,0))</f>
        <v/>
      </c>
      <c r="J307" s="89" t="str">
        <f>IF(A307="","",VLOOKUP(A307,'[1]TARIF JEUX 2021-2022'!$A$2:$G$1139,4,0))</f>
        <v/>
      </c>
      <c r="K307" s="90" t="str">
        <f>IF(A307="","",VLOOKUP(A307,'[1]TARIF JEUX 2021-2022'!$A$2:$G$1139,5,0))</f>
        <v/>
      </c>
      <c r="L307" s="91" t="str">
        <f t="shared" si="13"/>
        <v/>
      </c>
      <c r="M307" s="91" t="str">
        <f t="shared" si="14"/>
        <v/>
      </c>
      <c r="N307" s="91" t="str">
        <f t="shared" si="15"/>
        <v/>
      </c>
    </row>
    <row r="308" spans="1:14" ht="18" customHeight="1" x14ac:dyDescent="0.25">
      <c r="A308" s="86"/>
      <c r="B308" s="87" t="str">
        <f>IF(A308="","",VLOOKUP(A308,'[1]TARIF JEUX 2021-2022'!$A$2:$G$1139,2,0))</f>
        <v/>
      </c>
      <c r="C308" s="87"/>
      <c r="D308" s="87"/>
      <c r="E308" s="87"/>
      <c r="F308" s="87"/>
      <c r="G308" s="87"/>
      <c r="H308" s="88"/>
      <c r="I308" s="89" t="str">
        <f>IF(A308="","",VLOOKUP(A308,'[1]TARIF JEUX 2021-2022'!$A$2:$G$1139,3,0))</f>
        <v/>
      </c>
      <c r="J308" s="89" t="str">
        <f>IF(A308="","",VLOOKUP(A308,'[1]TARIF JEUX 2021-2022'!$A$2:$G$1139,4,0))</f>
        <v/>
      </c>
      <c r="K308" s="90" t="str">
        <f>IF(A308="","",VLOOKUP(A308,'[1]TARIF JEUX 2021-2022'!$A$2:$G$1139,5,0))</f>
        <v/>
      </c>
      <c r="L308" s="91" t="str">
        <f t="shared" si="13"/>
        <v/>
      </c>
      <c r="M308" s="91" t="str">
        <f t="shared" si="14"/>
        <v/>
      </c>
      <c r="N308" s="91" t="str">
        <f t="shared" si="15"/>
        <v/>
      </c>
    </row>
    <row r="309" spans="1:14" ht="18" customHeight="1" x14ac:dyDescent="0.25">
      <c r="A309" s="86"/>
      <c r="B309" s="87" t="str">
        <f>IF(A309="","",VLOOKUP(A309,'[1]TARIF JEUX 2021-2022'!$A$2:$G$1139,2,0))</f>
        <v/>
      </c>
      <c r="C309" s="87"/>
      <c r="D309" s="87"/>
      <c r="E309" s="87"/>
      <c r="F309" s="87"/>
      <c r="G309" s="87"/>
      <c r="H309" s="88"/>
      <c r="I309" s="89" t="str">
        <f>IF(A309="","",VLOOKUP(A309,'[1]TARIF JEUX 2021-2022'!$A$2:$G$1139,3,0))</f>
        <v/>
      </c>
      <c r="J309" s="89" t="str">
        <f>IF(A309="","",VLOOKUP(A309,'[1]TARIF JEUX 2021-2022'!$A$2:$G$1139,4,0))</f>
        <v/>
      </c>
      <c r="K309" s="90" t="str">
        <f>IF(A309="","",VLOOKUP(A309,'[1]TARIF JEUX 2021-2022'!$A$2:$G$1139,5,0))</f>
        <v/>
      </c>
      <c r="L309" s="91" t="str">
        <f t="shared" si="13"/>
        <v/>
      </c>
      <c r="M309" s="91" t="str">
        <f t="shared" si="14"/>
        <v/>
      </c>
      <c r="N309" s="91" t="str">
        <f t="shared" si="15"/>
        <v/>
      </c>
    </row>
    <row r="310" spans="1:14" ht="18" customHeight="1" x14ac:dyDescent="0.25">
      <c r="A310" s="86"/>
      <c r="B310" s="87" t="str">
        <f>IF(A310="","",VLOOKUP(A310,'[1]TARIF JEUX 2021-2022'!$A$2:$G$1139,2,0))</f>
        <v/>
      </c>
      <c r="C310" s="87"/>
      <c r="D310" s="87"/>
      <c r="E310" s="87"/>
      <c r="F310" s="87"/>
      <c r="G310" s="87"/>
      <c r="H310" s="88"/>
      <c r="I310" s="89" t="str">
        <f>IF(A310="","",VLOOKUP(A310,'[1]TARIF JEUX 2021-2022'!$A$2:$G$1139,3,0))</f>
        <v/>
      </c>
      <c r="J310" s="89" t="str">
        <f>IF(A310="","",VLOOKUP(A310,'[1]TARIF JEUX 2021-2022'!$A$2:$G$1139,4,0))</f>
        <v/>
      </c>
      <c r="K310" s="90" t="str">
        <f>IF(A310="","",VLOOKUP(A310,'[1]TARIF JEUX 2021-2022'!$A$2:$G$1139,5,0))</f>
        <v/>
      </c>
      <c r="L310" s="91" t="str">
        <f t="shared" si="13"/>
        <v/>
      </c>
      <c r="M310" s="91" t="str">
        <f t="shared" si="14"/>
        <v/>
      </c>
      <c r="N310" s="91" t="str">
        <f t="shared" si="15"/>
        <v/>
      </c>
    </row>
    <row r="311" spans="1:14" ht="18" customHeight="1" x14ac:dyDescent="0.25">
      <c r="A311" s="86"/>
      <c r="B311" s="87" t="str">
        <f>IF(A311="","",VLOOKUP(A311,'[1]TARIF JEUX 2021-2022'!$A$2:$G$1139,2,0))</f>
        <v/>
      </c>
      <c r="C311" s="87"/>
      <c r="D311" s="87"/>
      <c r="E311" s="87"/>
      <c r="F311" s="87"/>
      <c r="G311" s="87"/>
      <c r="H311" s="88"/>
      <c r="I311" s="89" t="str">
        <f>IF(A311="","",VLOOKUP(A311,'[1]TARIF JEUX 2021-2022'!$A$2:$G$1139,3,0))</f>
        <v/>
      </c>
      <c r="J311" s="89" t="str">
        <f>IF(A311="","",VLOOKUP(A311,'[1]TARIF JEUX 2021-2022'!$A$2:$G$1139,4,0))</f>
        <v/>
      </c>
      <c r="K311" s="90" t="str">
        <f>IF(A311="","",VLOOKUP(A311,'[1]TARIF JEUX 2021-2022'!$A$2:$G$1139,5,0))</f>
        <v/>
      </c>
      <c r="L311" s="91" t="str">
        <f t="shared" si="13"/>
        <v/>
      </c>
      <c r="M311" s="91" t="str">
        <f t="shared" si="14"/>
        <v/>
      </c>
      <c r="N311" s="91" t="str">
        <f t="shared" si="15"/>
        <v/>
      </c>
    </row>
    <row r="312" spans="1:14" ht="18" customHeight="1" x14ac:dyDescent="0.25">
      <c r="A312" s="86"/>
      <c r="B312" s="87" t="str">
        <f>IF(A312="","",VLOOKUP(A312,'[1]TARIF JEUX 2021-2022'!$A$2:$G$1139,2,0))</f>
        <v/>
      </c>
      <c r="C312" s="87"/>
      <c r="D312" s="87"/>
      <c r="E312" s="87"/>
      <c r="F312" s="87"/>
      <c r="G312" s="87"/>
      <c r="H312" s="88"/>
      <c r="I312" s="89" t="str">
        <f>IF(A312="","",VLOOKUP(A312,'[1]TARIF JEUX 2021-2022'!$A$2:$G$1139,3,0))</f>
        <v/>
      </c>
      <c r="J312" s="89" t="str">
        <f>IF(A312="","",VLOOKUP(A312,'[1]TARIF JEUX 2021-2022'!$A$2:$G$1139,4,0))</f>
        <v/>
      </c>
      <c r="K312" s="90" t="str">
        <f>IF(A312="","",VLOOKUP(A312,'[1]TARIF JEUX 2021-2022'!$A$2:$G$1139,5,0))</f>
        <v/>
      </c>
      <c r="L312" s="91" t="str">
        <f t="shared" si="13"/>
        <v/>
      </c>
      <c r="M312" s="91" t="str">
        <f t="shared" si="14"/>
        <v/>
      </c>
      <c r="N312" s="91" t="str">
        <f t="shared" si="15"/>
        <v/>
      </c>
    </row>
    <row r="313" spans="1:14" ht="18" customHeight="1" x14ac:dyDescent="0.25">
      <c r="A313" s="86"/>
      <c r="B313" s="87" t="str">
        <f>IF(A313="","",VLOOKUP(A313,'[1]TARIF JEUX 2021-2022'!$A$2:$G$1139,2,0))</f>
        <v/>
      </c>
      <c r="C313" s="87"/>
      <c r="D313" s="87"/>
      <c r="E313" s="87"/>
      <c r="F313" s="87"/>
      <c r="G313" s="87"/>
      <c r="H313" s="88"/>
      <c r="I313" s="89" t="str">
        <f>IF(A313="","",VLOOKUP(A313,'[1]TARIF JEUX 2021-2022'!$A$2:$G$1139,3,0))</f>
        <v/>
      </c>
      <c r="J313" s="89" t="str">
        <f>IF(A313="","",VLOOKUP(A313,'[1]TARIF JEUX 2021-2022'!$A$2:$G$1139,4,0))</f>
        <v/>
      </c>
      <c r="K313" s="90" t="str">
        <f>IF(A313="","",VLOOKUP(A313,'[1]TARIF JEUX 2021-2022'!$A$2:$G$1139,5,0))</f>
        <v/>
      </c>
      <c r="L313" s="91" t="str">
        <f t="shared" si="13"/>
        <v/>
      </c>
      <c r="M313" s="91" t="str">
        <f t="shared" si="14"/>
        <v/>
      </c>
      <c r="N313" s="91" t="str">
        <f t="shared" si="15"/>
        <v/>
      </c>
    </row>
    <row r="314" spans="1:14" ht="18" customHeight="1" x14ac:dyDescent="0.25">
      <c r="A314" s="86"/>
      <c r="B314" s="87" t="str">
        <f>IF(A314="","",VLOOKUP(A314,'[1]TARIF JEUX 2021-2022'!$A$2:$G$1139,2,0))</f>
        <v/>
      </c>
      <c r="C314" s="87"/>
      <c r="D314" s="87"/>
      <c r="E314" s="87"/>
      <c r="F314" s="87"/>
      <c r="G314" s="87"/>
      <c r="H314" s="88"/>
      <c r="I314" s="89" t="str">
        <f>IF(A314="","",VLOOKUP(A314,'[1]TARIF JEUX 2021-2022'!$A$2:$G$1139,3,0))</f>
        <v/>
      </c>
      <c r="J314" s="89" t="str">
        <f>IF(A314="","",VLOOKUP(A314,'[1]TARIF JEUX 2021-2022'!$A$2:$G$1139,4,0))</f>
        <v/>
      </c>
      <c r="K314" s="90" t="str">
        <f>IF(A314="","",VLOOKUP(A314,'[1]TARIF JEUX 2021-2022'!$A$2:$G$1139,5,0))</f>
        <v/>
      </c>
      <c r="L314" s="91" t="str">
        <f t="shared" si="13"/>
        <v/>
      </c>
      <c r="M314" s="91" t="str">
        <f t="shared" si="14"/>
        <v/>
      </c>
      <c r="N314" s="91" t="str">
        <f t="shared" si="15"/>
        <v/>
      </c>
    </row>
    <row r="315" spans="1:14" ht="18" customHeight="1" x14ac:dyDescent="0.25">
      <c r="A315" s="86"/>
      <c r="B315" s="87" t="str">
        <f>IF(A315="","",VLOOKUP(A315,'[1]TARIF JEUX 2021-2022'!$A$2:$G$1139,2,0))</f>
        <v/>
      </c>
      <c r="C315" s="87"/>
      <c r="D315" s="87"/>
      <c r="E315" s="87"/>
      <c r="F315" s="87"/>
      <c r="G315" s="87"/>
      <c r="H315" s="88"/>
      <c r="I315" s="89" t="str">
        <f>IF(A315="","",VLOOKUP(A315,'[1]TARIF JEUX 2021-2022'!$A$2:$G$1139,3,0))</f>
        <v/>
      </c>
      <c r="J315" s="89" t="str">
        <f>IF(A315="","",VLOOKUP(A315,'[1]TARIF JEUX 2021-2022'!$A$2:$G$1139,4,0))</f>
        <v/>
      </c>
      <c r="K315" s="90" t="str">
        <f>IF(A315="","",VLOOKUP(A315,'[1]TARIF JEUX 2021-2022'!$A$2:$G$1139,5,0))</f>
        <v/>
      </c>
      <c r="L315" s="91" t="str">
        <f t="shared" si="13"/>
        <v/>
      </c>
      <c r="M315" s="91" t="str">
        <f t="shared" si="14"/>
        <v/>
      </c>
      <c r="N315" s="91" t="str">
        <f t="shared" si="15"/>
        <v/>
      </c>
    </row>
    <row r="316" spans="1:14" ht="18" customHeight="1" x14ac:dyDescent="0.25">
      <c r="A316" s="86"/>
      <c r="B316" s="87" t="str">
        <f>IF(A316="","",VLOOKUP(A316,'[1]TARIF JEUX 2021-2022'!$A$2:$G$1139,2,0))</f>
        <v/>
      </c>
      <c r="C316" s="87"/>
      <c r="D316" s="87"/>
      <c r="E316" s="87"/>
      <c r="F316" s="87"/>
      <c r="G316" s="87"/>
      <c r="H316" s="88"/>
      <c r="I316" s="89" t="str">
        <f>IF(A316="","",VLOOKUP(A316,'[1]TARIF JEUX 2021-2022'!$A$2:$G$1139,3,0))</f>
        <v/>
      </c>
      <c r="J316" s="89" t="str">
        <f>IF(A316="","",VLOOKUP(A316,'[1]TARIF JEUX 2021-2022'!$A$2:$G$1139,4,0))</f>
        <v/>
      </c>
      <c r="K316" s="90" t="str">
        <f>IF(A316="","",VLOOKUP(A316,'[1]TARIF JEUX 2021-2022'!$A$2:$G$1139,5,0))</f>
        <v/>
      </c>
      <c r="L316" s="91" t="str">
        <f t="shared" si="13"/>
        <v/>
      </c>
      <c r="M316" s="91" t="str">
        <f t="shared" si="14"/>
        <v/>
      </c>
      <c r="N316" s="91" t="str">
        <f t="shared" si="15"/>
        <v/>
      </c>
    </row>
    <row r="317" spans="1:14" ht="18" customHeight="1" x14ac:dyDescent="0.25">
      <c r="A317" s="86"/>
      <c r="B317" s="87" t="str">
        <f>IF(A317="","",VLOOKUP(A317,'[1]TARIF JEUX 2021-2022'!$A$2:$G$1139,2,0))</f>
        <v/>
      </c>
      <c r="C317" s="87"/>
      <c r="D317" s="87"/>
      <c r="E317" s="87"/>
      <c r="F317" s="87"/>
      <c r="G317" s="87"/>
      <c r="H317" s="88"/>
      <c r="I317" s="89" t="str">
        <f>IF(A317="","",VLOOKUP(A317,'[1]TARIF JEUX 2021-2022'!$A$2:$G$1139,3,0))</f>
        <v/>
      </c>
      <c r="J317" s="89" t="str">
        <f>IF(A317="","",VLOOKUP(A317,'[1]TARIF JEUX 2021-2022'!$A$2:$G$1139,4,0))</f>
        <v/>
      </c>
      <c r="K317" s="90" t="str">
        <f>IF(A317="","",VLOOKUP(A317,'[1]TARIF JEUX 2021-2022'!$A$2:$G$1139,5,0))</f>
        <v/>
      </c>
      <c r="L317" s="91" t="str">
        <f t="shared" si="13"/>
        <v/>
      </c>
      <c r="M317" s="91" t="str">
        <f t="shared" si="14"/>
        <v/>
      </c>
      <c r="N317" s="91" t="str">
        <f t="shared" si="15"/>
        <v/>
      </c>
    </row>
    <row r="318" spans="1:14" ht="18" customHeight="1" x14ac:dyDescent="0.25">
      <c r="A318" s="86"/>
      <c r="B318" s="87" t="str">
        <f>IF(A318="","",VLOOKUP(A318,'[1]TARIF JEUX 2021-2022'!$A$2:$G$1139,2,0))</f>
        <v/>
      </c>
      <c r="C318" s="87"/>
      <c r="D318" s="87"/>
      <c r="E318" s="87"/>
      <c r="F318" s="87"/>
      <c r="G318" s="87"/>
      <c r="H318" s="88"/>
      <c r="I318" s="89" t="str">
        <f>IF(A318="","",VLOOKUP(A318,'[1]TARIF JEUX 2021-2022'!$A$2:$G$1139,3,0))</f>
        <v/>
      </c>
      <c r="J318" s="89" t="str">
        <f>IF(A318="","",VLOOKUP(A318,'[1]TARIF JEUX 2021-2022'!$A$2:$G$1139,4,0))</f>
        <v/>
      </c>
      <c r="K318" s="90" t="str">
        <f>IF(A318="","",VLOOKUP(A318,'[1]TARIF JEUX 2021-2022'!$A$2:$G$1139,5,0))</f>
        <v/>
      </c>
      <c r="L318" s="91" t="str">
        <f t="shared" si="13"/>
        <v/>
      </c>
      <c r="M318" s="91" t="str">
        <f t="shared" si="14"/>
        <v/>
      </c>
      <c r="N318" s="91" t="str">
        <f t="shared" si="15"/>
        <v/>
      </c>
    </row>
    <row r="319" spans="1:14" ht="18" customHeight="1" x14ac:dyDescent="0.25">
      <c r="A319" s="86"/>
      <c r="B319" s="87" t="str">
        <f>IF(A319="","",VLOOKUP(A319,'[1]TARIF JEUX 2021-2022'!$A$2:$G$1139,2,0))</f>
        <v/>
      </c>
      <c r="C319" s="87"/>
      <c r="D319" s="87"/>
      <c r="E319" s="87"/>
      <c r="F319" s="87"/>
      <c r="G319" s="87"/>
      <c r="H319" s="88"/>
      <c r="I319" s="89" t="str">
        <f>IF(A319="","",VLOOKUP(A319,'[1]TARIF JEUX 2021-2022'!$A$2:$G$1139,3,0))</f>
        <v/>
      </c>
      <c r="J319" s="89" t="str">
        <f>IF(A319="","",VLOOKUP(A319,'[1]TARIF JEUX 2021-2022'!$A$2:$G$1139,4,0))</f>
        <v/>
      </c>
      <c r="K319" s="90" t="str">
        <f>IF(A319="","",VLOOKUP(A319,'[1]TARIF JEUX 2021-2022'!$A$2:$G$1139,5,0))</f>
        <v/>
      </c>
      <c r="L319" s="91" t="str">
        <f t="shared" si="13"/>
        <v/>
      </c>
      <c r="M319" s="91" t="str">
        <f t="shared" si="14"/>
        <v/>
      </c>
      <c r="N319" s="91" t="str">
        <f t="shared" si="15"/>
        <v/>
      </c>
    </row>
    <row r="320" spans="1:14" ht="18" customHeight="1" x14ac:dyDescent="0.25">
      <c r="A320" s="86"/>
      <c r="B320" s="87" t="str">
        <f>IF(A320="","",VLOOKUP(A320,'[1]TARIF JEUX 2021-2022'!$A$2:$G$1139,2,0))</f>
        <v/>
      </c>
      <c r="C320" s="87"/>
      <c r="D320" s="87"/>
      <c r="E320" s="87"/>
      <c r="F320" s="87"/>
      <c r="G320" s="87"/>
      <c r="H320" s="88"/>
      <c r="I320" s="89" t="str">
        <f>IF(A320="","",VLOOKUP(A320,'[1]TARIF JEUX 2021-2022'!$A$2:$G$1139,3,0))</f>
        <v/>
      </c>
      <c r="J320" s="89" t="str">
        <f>IF(A320="","",VLOOKUP(A320,'[1]TARIF JEUX 2021-2022'!$A$2:$G$1139,4,0))</f>
        <v/>
      </c>
      <c r="K320" s="90" t="str">
        <f>IF(A320="","",VLOOKUP(A320,'[1]TARIF JEUX 2021-2022'!$A$2:$G$1139,5,0))</f>
        <v/>
      </c>
      <c r="L320" s="91" t="str">
        <f t="shared" si="13"/>
        <v/>
      </c>
      <c r="M320" s="91" t="str">
        <f t="shared" si="14"/>
        <v/>
      </c>
      <c r="N320" s="91" t="str">
        <f t="shared" si="15"/>
        <v/>
      </c>
    </row>
    <row r="321" spans="1:14" ht="18" customHeight="1" x14ac:dyDescent="0.25">
      <c r="A321" s="86"/>
      <c r="B321" s="87" t="str">
        <f>IF(A321="","",VLOOKUP(A321,'[1]TARIF JEUX 2021-2022'!$A$2:$G$1139,2,0))</f>
        <v/>
      </c>
      <c r="C321" s="87"/>
      <c r="D321" s="87"/>
      <c r="E321" s="87"/>
      <c r="F321" s="87"/>
      <c r="G321" s="87"/>
      <c r="H321" s="88"/>
      <c r="I321" s="89" t="str">
        <f>IF(A321="","",VLOOKUP(A321,'[1]TARIF JEUX 2021-2022'!$A$2:$G$1139,3,0))</f>
        <v/>
      </c>
      <c r="J321" s="89" t="str">
        <f>IF(A321="","",VLOOKUP(A321,'[1]TARIF JEUX 2021-2022'!$A$2:$G$1139,4,0))</f>
        <v/>
      </c>
      <c r="K321" s="90" t="str">
        <f>IF(A321="","",VLOOKUP(A321,'[1]TARIF JEUX 2021-2022'!$A$2:$G$1139,5,0))</f>
        <v/>
      </c>
      <c r="L321" s="91" t="str">
        <f t="shared" si="13"/>
        <v/>
      </c>
      <c r="M321" s="91" t="str">
        <f t="shared" si="14"/>
        <v/>
      </c>
      <c r="N321" s="91" t="str">
        <f t="shared" si="15"/>
        <v/>
      </c>
    </row>
    <row r="322" spans="1:14" ht="18" customHeight="1" x14ac:dyDescent="0.25">
      <c r="A322" s="86"/>
      <c r="B322" s="87" t="str">
        <f>IF(A322="","",VLOOKUP(A322,'[1]TARIF JEUX 2021-2022'!$A$2:$G$1139,2,0))</f>
        <v/>
      </c>
      <c r="C322" s="87"/>
      <c r="D322" s="87"/>
      <c r="E322" s="87"/>
      <c r="F322" s="87"/>
      <c r="G322" s="87"/>
      <c r="H322" s="88"/>
      <c r="I322" s="89" t="str">
        <f>IF(A322="","",VLOOKUP(A322,'[1]TARIF JEUX 2021-2022'!$A$2:$G$1139,3,0))</f>
        <v/>
      </c>
      <c r="J322" s="89" t="str">
        <f>IF(A322="","",VLOOKUP(A322,'[1]TARIF JEUX 2021-2022'!$A$2:$G$1139,4,0))</f>
        <v/>
      </c>
      <c r="K322" s="90" t="str">
        <f>IF(A322="","",VLOOKUP(A322,'[1]TARIF JEUX 2021-2022'!$A$2:$G$1139,5,0))</f>
        <v/>
      </c>
      <c r="L322" s="91" t="str">
        <f t="shared" si="13"/>
        <v/>
      </c>
      <c r="M322" s="91" t="str">
        <f t="shared" si="14"/>
        <v/>
      </c>
      <c r="N322" s="91" t="str">
        <f t="shared" si="15"/>
        <v/>
      </c>
    </row>
    <row r="323" spans="1:14" ht="18" customHeight="1" x14ac:dyDescent="0.25">
      <c r="A323" s="86"/>
      <c r="B323" s="87" t="str">
        <f>IF(A323="","",VLOOKUP(A323,'[1]TARIF JEUX 2021-2022'!$A$2:$G$1139,2,0))</f>
        <v/>
      </c>
      <c r="C323" s="87"/>
      <c r="D323" s="87"/>
      <c r="E323" s="87"/>
      <c r="F323" s="87"/>
      <c r="G323" s="87"/>
      <c r="H323" s="88"/>
      <c r="I323" s="89" t="str">
        <f>IF(A323="","",VLOOKUP(A323,'[1]TARIF JEUX 2021-2022'!$A$2:$G$1139,3,0))</f>
        <v/>
      </c>
      <c r="J323" s="89" t="str">
        <f>IF(A323="","",VLOOKUP(A323,'[1]TARIF JEUX 2021-2022'!$A$2:$G$1139,4,0))</f>
        <v/>
      </c>
      <c r="K323" s="90" t="str">
        <f>IF(A323="","",VLOOKUP(A323,'[1]TARIF JEUX 2021-2022'!$A$2:$G$1139,5,0))</f>
        <v/>
      </c>
      <c r="L323" s="91" t="str">
        <f t="shared" si="13"/>
        <v/>
      </c>
      <c r="M323" s="91" t="str">
        <f t="shared" si="14"/>
        <v/>
      </c>
      <c r="N323" s="91" t="str">
        <f t="shared" si="15"/>
        <v/>
      </c>
    </row>
    <row r="324" spans="1:14" ht="18" customHeight="1" x14ac:dyDescent="0.25">
      <c r="A324" s="86"/>
      <c r="B324" s="87" t="str">
        <f>IF(A324="","",VLOOKUP(A324,'[1]TARIF JEUX 2021-2022'!$A$2:$G$1139,2,0))</f>
        <v/>
      </c>
      <c r="C324" s="87"/>
      <c r="D324" s="87"/>
      <c r="E324" s="87"/>
      <c r="F324" s="87"/>
      <c r="G324" s="87"/>
      <c r="H324" s="88"/>
      <c r="I324" s="89" t="str">
        <f>IF(A324="","",VLOOKUP(A324,'[1]TARIF JEUX 2021-2022'!$A$2:$G$1139,3,0))</f>
        <v/>
      </c>
      <c r="J324" s="89" t="str">
        <f>IF(A324="","",VLOOKUP(A324,'[1]TARIF JEUX 2021-2022'!$A$2:$G$1139,4,0))</f>
        <v/>
      </c>
      <c r="K324" s="90" t="str">
        <f>IF(A324="","",VLOOKUP(A324,'[1]TARIF JEUX 2021-2022'!$A$2:$G$1139,5,0))</f>
        <v/>
      </c>
      <c r="L324" s="91" t="str">
        <f t="shared" si="13"/>
        <v/>
      </c>
      <c r="M324" s="91" t="str">
        <f t="shared" si="14"/>
        <v/>
      </c>
      <c r="N324" s="91" t="str">
        <f t="shared" si="15"/>
        <v/>
      </c>
    </row>
    <row r="325" spans="1:14" ht="18" customHeight="1" x14ac:dyDescent="0.25">
      <c r="A325" s="86"/>
      <c r="B325" s="87" t="str">
        <f>IF(A325="","",VLOOKUP(A325,'[1]TARIF JEUX 2021-2022'!$A$2:$G$1139,2,0))</f>
        <v/>
      </c>
      <c r="C325" s="87"/>
      <c r="D325" s="87"/>
      <c r="E325" s="87"/>
      <c r="F325" s="87"/>
      <c r="G325" s="87"/>
      <c r="H325" s="88"/>
      <c r="I325" s="89" t="str">
        <f>IF(A325="","",VLOOKUP(A325,'[1]TARIF JEUX 2021-2022'!$A$2:$G$1139,3,0))</f>
        <v/>
      </c>
      <c r="J325" s="89" t="str">
        <f>IF(A325="","",VLOOKUP(A325,'[1]TARIF JEUX 2021-2022'!$A$2:$G$1139,4,0))</f>
        <v/>
      </c>
      <c r="K325" s="90" t="str">
        <f>IF(A325="","",VLOOKUP(A325,'[1]TARIF JEUX 2021-2022'!$A$2:$G$1139,5,0))</f>
        <v/>
      </c>
      <c r="L325" s="91" t="str">
        <f t="shared" si="13"/>
        <v/>
      </c>
      <c r="M325" s="91" t="str">
        <f t="shared" si="14"/>
        <v/>
      </c>
      <c r="N325" s="91" t="str">
        <f t="shared" si="15"/>
        <v/>
      </c>
    </row>
    <row r="326" spans="1:14" ht="18" customHeight="1" x14ac:dyDescent="0.25">
      <c r="A326" s="86"/>
      <c r="B326" s="87" t="str">
        <f>IF(A326="","",VLOOKUP(A326,'[1]TARIF JEUX 2021-2022'!$A$2:$G$1139,2,0))</f>
        <v/>
      </c>
      <c r="C326" s="87"/>
      <c r="D326" s="87"/>
      <c r="E326" s="87"/>
      <c r="F326" s="87"/>
      <c r="G326" s="87"/>
      <c r="H326" s="88"/>
      <c r="I326" s="89" t="str">
        <f>IF(A326="","",VLOOKUP(A326,'[1]TARIF JEUX 2021-2022'!$A$2:$G$1139,3,0))</f>
        <v/>
      </c>
      <c r="J326" s="89" t="str">
        <f>IF(A326="","",VLOOKUP(A326,'[1]TARIF JEUX 2021-2022'!$A$2:$G$1139,4,0))</f>
        <v/>
      </c>
      <c r="K326" s="90" t="str">
        <f>IF(A326="","",VLOOKUP(A326,'[1]TARIF JEUX 2021-2022'!$A$2:$G$1139,5,0))</f>
        <v/>
      </c>
      <c r="L326" s="91" t="str">
        <f t="shared" si="13"/>
        <v/>
      </c>
      <c r="M326" s="91" t="str">
        <f t="shared" si="14"/>
        <v/>
      </c>
      <c r="N326" s="91" t="str">
        <f t="shared" si="15"/>
        <v/>
      </c>
    </row>
    <row r="327" spans="1:14" ht="18" customHeight="1" x14ac:dyDescent="0.25">
      <c r="A327" s="86"/>
      <c r="B327" s="87" t="str">
        <f>IF(A327="","",VLOOKUP(A327,'[1]TARIF JEUX 2021-2022'!$A$2:$G$1139,2,0))</f>
        <v/>
      </c>
      <c r="C327" s="87"/>
      <c r="D327" s="87"/>
      <c r="E327" s="87"/>
      <c r="F327" s="87"/>
      <c r="G327" s="87"/>
      <c r="H327" s="88"/>
      <c r="I327" s="89" t="str">
        <f>IF(A327="","",VLOOKUP(A327,'[1]TARIF JEUX 2021-2022'!$A$2:$G$1139,3,0))</f>
        <v/>
      </c>
      <c r="J327" s="89" t="str">
        <f>IF(A327="","",VLOOKUP(A327,'[1]TARIF JEUX 2021-2022'!$A$2:$G$1139,4,0))</f>
        <v/>
      </c>
      <c r="K327" s="90" t="str">
        <f>IF(A327="","",VLOOKUP(A327,'[1]TARIF JEUX 2021-2022'!$A$2:$G$1139,5,0))</f>
        <v/>
      </c>
      <c r="L327" s="91" t="str">
        <f t="shared" si="13"/>
        <v/>
      </c>
      <c r="M327" s="91" t="str">
        <f t="shared" si="14"/>
        <v/>
      </c>
      <c r="N327" s="91" t="str">
        <f t="shared" si="15"/>
        <v/>
      </c>
    </row>
    <row r="328" spans="1:14" ht="18" customHeight="1" x14ac:dyDescent="0.25">
      <c r="A328" s="86"/>
      <c r="B328" s="87" t="str">
        <f>IF(A328="","",VLOOKUP(A328,'[1]TARIF JEUX 2021-2022'!$A$2:$G$1139,2,0))</f>
        <v/>
      </c>
      <c r="C328" s="87"/>
      <c r="D328" s="87"/>
      <c r="E328" s="87"/>
      <c r="F328" s="87"/>
      <c r="G328" s="87"/>
      <c r="H328" s="88"/>
      <c r="I328" s="89" t="str">
        <f>IF(A328="","",VLOOKUP(A328,'[1]TARIF JEUX 2021-2022'!$A$2:$G$1139,3,0))</f>
        <v/>
      </c>
      <c r="J328" s="89" t="str">
        <f>IF(A328="","",VLOOKUP(A328,'[1]TARIF JEUX 2021-2022'!$A$2:$G$1139,4,0))</f>
        <v/>
      </c>
      <c r="K328" s="90" t="str">
        <f>IF(A328="","",VLOOKUP(A328,'[1]TARIF JEUX 2021-2022'!$A$2:$G$1139,5,0))</f>
        <v/>
      </c>
      <c r="L328" s="91" t="str">
        <f t="shared" si="13"/>
        <v/>
      </c>
      <c r="M328" s="91" t="str">
        <f t="shared" si="14"/>
        <v/>
      </c>
      <c r="N328" s="91" t="str">
        <f t="shared" si="15"/>
        <v/>
      </c>
    </row>
    <row r="329" spans="1:14" ht="18" customHeight="1" x14ac:dyDescent="0.25">
      <c r="A329" s="86"/>
      <c r="B329" s="87" t="str">
        <f>IF(A329="","",VLOOKUP(A329,'[1]TARIF JEUX 2021-2022'!$A$2:$G$1139,2,0))</f>
        <v/>
      </c>
      <c r="C329" s="87"/>
      <c r="D329" s="87"/>
      <c r="E329" s="87"/>
      <c r="F329" s="87"/>
      <c r="G329" s="87"/>
      <c r="H329" s="88"/>
      <c r="I329" s="89" t="str">
        <f>IF(A329="","",VLOOKUP(A329,'[1]TARIF JEUX 2021-2022'!$A$2:$G$1139,3,0))</f>
        <v/>
      </c>
      <c r="J329" s="89" t="str">
        <f>IF(A329="","",VLOOKUP(A329,'[1]TARIF JEUX 2021-2022'!$A$2:$G$1139,4,0))</f>
        <v/>
      </c>
      <c r="K329" s="90" t="str">
        <f>IF(A329="","",VLOOKUP(A329,'[1]TARIF JEUX 2021-2022'!$A$2:$G$1139,5,0))</f>
        <v/>
      </c>
      <c r="L329" s="91" t="str">
        <f t="shared" si="13"/>
        <v/>
      </c>
      <c r="M329" s="91" t="str">
        <f t="shared" si="14"/>
        <v/>
      </c>
      <c r="N329" s="91" t="str">
        <f t="shared" si="15"/>
        <v/>
      </c>
    </row>
    <row r="330" spans="1:14" ht="18" customHeight="1" x14ac:dyDescent="0.25">
      <c r="A330" s="86"/>
      <c r="B330" s="87" t="str">
        <f>IF(A330="","",VLOOKUP(A330,'[1]TARIF JEUX 2021-2022'!$A$2:$G$1139,2,0))</f>
        <v/>
      </c>
      <c r="C330" s="87"/>
      <c r="D330" s="87"/>
      <c r="E330" s="87"/>
      <c r="F330" s="87"/>
      <c r="G330" s="87"/>
      <c r="H330" s="88"/>
      <c r="I330" s="89" t="str">
        <f>IF(A330="","",VLOOKUP(A330,'[1]TARIF JEUX 2021-2022'!$A$2:$G$1139,3,0))</f>
        <v/>
      </c>
      <c r="J330" s="89" t="str">
        <f>IF(A330="","",VLOOKUP(A330,'[1]TARIF JEUX 2021-2022'!$A$2:$G$1139,4,0))</f>
        <v/>
      </c>
      <c r="K330" s="90" t="str">
        <f>IF(A330="","",VLOOKUP(A330,'[1]TARIF JEUX 2021-2022'!$A$2:$G$1139,5,0))</f>
        <v/>
      </c>
      <c r="L330" s="91" t="str">
        <f t="shared" si="13"/>
        <v/>
      </c>
      <c r="M330" s="91" t="str">
        <f t="shared" si="14"/>
        <v/>
      </c>
      <c r="N330" s="91" t="str">
        <f t="shared" si="15"/>
        <v/>
      </c>
    </row>
    <row r="331" spans="1:14" ht="18" customHeight="1" x14ac:dyDescent="0.25">
      <c r="A331" s="86"/>
      <c r="B331" s="87" t="str">
        <f>IF(A331="","",VLOOKUP(A331,'[1]TARIF JEUX 2021-2022'!$A$2:$G$1139,2,0))</f>
        <v/>
      </c>
      <c r="C331" s="87"/>
      <c r="D331" s="87"/>
      <c r="E331" s="87"/>
      <c r="F331" s="87"/>
      <c r="G331" s="87"/>
      <c r="H331" s="88"/>
      <c r="I331" s="89" t="str">
        <f>IF(A331="","",VLOOKUP(A331,'[1]TARIF JEUX 2021-2022'!$A$2:$G$1139,3,0))</f>
        <v/>
      </c>
      <c r="J331" s="89" t="str">
        <f>IF(A331="","",VLOOKUP(A331,'[1]TARIF JEUX 2021-2022'!$A$2:$G$1139,4,0))</f>
        <v/>
      </c>
      <c r="K331" s="90" t="str">
        <f>IF(A331="","",VLOOKUP(A331,'[1]TARIF JEUX 2021-2022'!$A$2:$G$1139,5,0))</f>
        <v/>
      </c>
      <c r="L331" s="91" t="str">
        <f t="shared" si="13"/>
        <v/>
      </c>
      <c r="M331" s="91" t="str">
        <f t="shared" si="14"/>
        <v/>
      </c>
      <c r="N331" s="91" t="str">
        <f t="shared" si="15"/>
        <v/>
      </c>
    </row>
    <row r="332" spans="1:14" ht="18" customHeight="1" x14ac:dyDescent="0.25">
      <c r="A332" s="86"/>
      <c r="B332" s="87" t="str">
        <f>IF(A332="","",VLOOKUP(A332,'[1]TARIF JEUX 2021-2022'!$A$2:$G$1139,2,0))</f>
        <v/>
      </c>
      <c r="C332" s="87"/>
      <c r="D332" s="87"/>
      <c r="E332" s="87"/>
      <c r="F332" s="87"/>
      <c r="G332" s="87"/>
      <c r="H332" s="88"/>
      <c r="I332" s="89" t="str">
        <f>IF(A332="","",VLOOKUP(A332,'[1]TARIF JEUX 2021-2022'!$A$2:$G$1139,3,0))</f>
        <v/>
      </c>
      <c r="J332" s="89" t="str">
        <f>IF(A332="","",VLOOKUP(A332,'[1]TARIF JEUX 2021-2022'!$A$2:$G$1139,4,0))</f>
        <v/>
      </c>
      <c r="K332" s="90" t="str">
        <f>IF(A332="","",VLOOKUP(A332,'[1]TARIF JEUX 2021-2022'!$A$2:$G$1139,5,0))</f>
        <v/>
      </c>
      <c r="L332" s="91" t="str">
        <f t="shared" si="13"/>
        <v/>
      </c>
      <c r="M332" s="91" t="str">
        <f t="shared" si="14"/>
        <v/>
      </c>
      <c r="N332" s="91" t="str">
        <f t="shared" si="15"/>
        <v/>
      </c>
    </row>
    <row r="333" spans="1:14" ht="18" customHeight="1" x14ac:dyDescent="0.25">
      <c r="A333" s="86"/>
      <c r="B333" s="87" t="str">
        <f>IF(A333="","",VLOOKUP(A333,'[1]TARIF JEUX 2021-2022'!$A$2:$G$1139,2,0))</f>
        <v/>
      </c>
      <c r="C333" s="87"/>
      <c r="D333" s="87"/>
      <c r="E333" s="87"/>
      <c r="F333" s="87"/>
      <c r="G333" s="87"/>
      <c r="H333" s="88"/>
      <c r="I333" s="89" t="str">
        <f>IF(A333="","",VLOOKUP(A333,'[1]TARIF JEUX 2021-2022'!$A$2:$G$1139,3,0))</f>
        <v/>
      </c>
      <c r="J333" s="89" t="str">
        <f>IF(A333="","",VLOOKUP(A333,'[1]TARIF JEUX 2021-2022'!$A$2:$G$1139,4,0))</f>
        <v/>
      </c>
      <c r="K333" s="90" t="str">
        <f>IF(A333="","",VLOOKUP(A333,'[1]TARIF JEUX 2021-2022'!$A$2:$G$1139,5,0))</f>
        <v/>
      </c>
      <c r="L333" s="91" t="str">
        <f t="shared" si="13"/>
        <v/>
      </c>
      <c r="M333" s="91" t="str">
        <f t="shared" si="14"/>
        <v/>
      </c>
      <c r="N333" s="91" t="str">
        <f t="shared" si="15"/>
        <v/>
      </c>
    </row>
    <row r="334" spans="1:14" ht="18" customHeight="1" x14ac:dyDescent="0.25">
      <c r="A334" s="86"/>
      <c r="B334" s="87" t="str">
        <f>IF(A334="","",VLOOKUP(A334,'[1]TARIF JEUX 2021-2022'!$A$2:$G$1139,2,0))</f>
        <v/>
      </c>
      <c r="C334" s="87"/>
      <c r="D334" s="87"/>
      <c r="E334" s="87"/>
      <c r="F334" s="87"/>
      <c r="G334" s="87"/>
      <c r="H334" s="88"/>
      <c r="I334" s="89" t="str">
        <f>IF(A334="","",VLOOKUP(A334,'[1]TARIF JEUX 2021-2022'!$A$2:$G$1139,3,0))</f>
        <v/>
      </c>
      <c r="J334" s="89" t="str">
        <f>IF(A334="","",VLOOKUP(A334,'[1]TARIF JEUX 2021-2022'!$A$2:$G$1139,4,0))</f>
        <v/>
      </c>
      <c r="K334" s="90" t="str">
        <f>IF(A334="","",VLOOKUP(A334,'[1]TARIF JEUX 2021-2022'!$A$2:$G$1139,5,0))</f>
        <v/>
      </c>
      <c r="L334" s="91" t="str">
        <f t="shared" si="13"/>
        <v/>
      </c>
      <c r="M334" s="91" t="str">
        <f t="shared" si="14"/>
        <v/>
      </c>
      <c r="N334" s="91" t="str">
        <f t="shared" si="15"/>
        <v/>
      </c>
    </row>
    <row r="335" spans="1:14" ht="18" customHeight="1" x14ac:dyDescent="0.25">
      <c r="A335" s="86"/>
      <c r="B335" s="87" t="str">
        <f>IF(A335="","",VLOOKUP(A335,'[1]TARIF JEUX 2021-2022'!$A$2:$G$1139,2,0))</f>
        <v/>
      </c>
      <c r="C335" s="87"/>
      <c r="D335" s="87"/>
      <c r="E335" s="87"/>
      <c r="F335" s="87"/>
      <c r="G335" s="87"/>
      <c r="H335" s="88"/>
      <c r="I335" s="89" t="str">
        <f>IF(A335="","",VLOOKUP(A335,'[1]TARIF JEUX 2021-2022'!$A$2:$G$1139,3,0))</f>
        <v/>
      </c>
      <c r="J335" s="89" t="str">
        <f>IF(A335="","",VLOOKUP(A335,'[1]TARIF JEUX 2021-2022'!$A$2:$G$1139,4,0))</f>
        <v/>
      </c>
      <c r="K335" s="90" t="str">
        <f>IF(A335="","",VLOOKUP(A335,'[1]TARIF JEUX 2021-2022'!$A$2:$G$1139,5,0))</f>
        <v/>
      </c>
      <c r="L335" s="91" t="str">
        <f t="shared" si="13"/>
        <v/>
      </c>
      <c r="M335" s="91" t="str">
        <f t="shared" si="14"/>
        <v/>
      </c>
      <c r="N335" s="91" t="str">
        <f t="shared" si="15"/>
        <v/>
      </c>
    </row>
    <row r="336" spans="1:14" ht="18" customHeight="1" x14ac:dyDescent="0.25">
      <c r="A336" s="86"/>
      <c r="B336" s="87" t="str">
        <f>IF(A336="","",VLOOKUP(A336,'[1]TARIF JEUX 2021-2022'!$A$2:$G$1139,2,0))</f>
        <v/>
      </c>
      <c r="C336" s="87"/>
      <c r="D336" s="87"/>
      <c r="E336" s="87"/>
      <c r="F336" s="87"/>
      <c r="G336" s="87"/>
      <c r="H336" s="88"/>
      <c r="I336" s="89" t="str">
        <f>IF(A336="","",VLOOKUP(A336,'[1]TARIF JEUX 2021-2022'!$A$2:$G$1139,3,0))</f>
        <v/>
      </c>
      <c r="J336" s="89" t="str">
        <f>IF(A336="","",VLOOKUP(A336,'[1]TARIF JEUX 2021-2022'!$A$2:$G$1139,4,0))</f>
        <v/>
      </c>
      <c r="K336" s="90" t="str">
        <f>IF(A336="","",VLOOKUP(A336,'[1]TARIF JEUX 2021-2022'!$A$2:$G$1139,5,0))</f>
        <v/>
      </c>
      <c r="L336" s="91" t="str">
        <f t="shared" si="13"/>
        <v/>
      </c>
      <c r="M336" s="91" t="str">
        <f t="shared" si="14"/>
        <v/>
      </c>
      <c r="N336" s="91" t="str">
        <f t="shared" si="15"/>
        <v/>
      </c>
    </row>
    <row r="337" spans="1:14" ht="18" customHeight="1" x14ac:dyDescent="0.25">
      <c r="A337" s="86"/>
      <c r="B337" s="87" t="str">
        <f>IF(A337="","",VLOOKUP(A337,'[1]TARIF JEUX 2021-2022'!$A$2:$G$1139,2,0))</f>
        <v/>
      </c>
      <c r="C337" s="87"/>
      <c r="D337" s="87"/>
      <c r="E337" s="87"/>
      <c r="F337" s="87"/>
      <c r="G337" s="87"/>
      <c r="H337" s="88"/>
      <c r="I337" s="89" t="str">
        <f>IF(A337="","",VLOOKUP(A337,'[1]TARIF JEUX 2021-2022'!$A$2:$G$1139,3,0))</f>
        <v/>
      </c>
      <c r="J337" s="89" t="str">
        <f>IF(A337="","",VLOOKUP(A337,'[1]TARIF JEUX 2021-2022'!$A$2:$G$1139,4,0))</f>
        <v/>
      </c>
      <c r="K337" s="90" t="str">
        <f>IF(A337="","",VLOOKUP(A337,'[1]TARIF JEUX 2021-2022'!$A$2:$G$1139,5,0))</f>
        <v/>
      </c>
      <c r="L337" s="91" t="str">
        <f t="shared" si="13"/>
        <v/>
      </c>
      <c r="M337" s="91" t="str">
        <f t="shared" si="14"/>
        <v/>
      </c>
      <c r="N337" s="91" t="str">
        <f t="shared" si="15"/>
        <v/>
      </c>
    </row>
    <row r="338" spans="1:14" ht="18" customHeight="1" x14ac:dyDescent="0.25">
      <c r="A338" s="86"/>
      <c r="B338" s="87" t="str">
        <f>IF(A338="","",VLOOKUP(A338,'[1]TARIF JEUX 2021-2022'!$A$2:$G$1139,2,0))</f>
        <v/>
      </c>
      <c r="C338" s="87"/>
      <c r="D338" s="87"/>
      <c r="E338" s="87"/>
      <c r="F338" s="87"/>
      <c r="G338" s="87"/>
      <c r="H338" s="88"/>
      <c r="I338" s="89" t="str">
        <f>IF(A338="","",VLOOKUP(A338,'[1]TARIF JEUX 2021-2022'!$A$2:$G$1139,3,0))</f>
        <v/>
      </c>
      <c r="J338" s="89" t="str">
        <f>IF(A338="","",VLOOKUP(A338,'[1]TARIF JEUX 2021-2022'!$A$2:$G$1139,4,0))</f>
        <v/>
      </c>
      <c r="K338" s="90" t="str">
        <f>IF(A338="","",VLOOKUP(A338,'[1]TARIF JEUX 2021-2022'!$A$2:$G$1139,5,0))</f>
        <v/>
      </c>
      <c r="L338" s="91" t="str">
        <f t="shared" si="13"/>
        <v/>
      </c>
      <c r="M338" s="91" t="str">
        <f t="shared" si="14"/>
        <v/>
      </c>
      <c r="N338" s="91" t="str">
        <f t="shared" si="15"/>
        <v/>
      </c>
    </row>
    <row r="339" spans="1:14" ht="18" customHeight="1" x14ac:dyDescent="0.25">
      <c r="A339" s="86"/>
      <c r="B339" s="87" t="str">
        <f>IF(A339="","",VLOOKUP(A339,'[1]TARIF JEUX 2021-2022'!$A$2:$G$1139,2,0))</f>
        <v/>
      </c>
      <c r="C339" s="87"/>
      <c r="D339" s="87"/>
      <c r="E339" s="87"/>
      <c r="F339" s="87"/>
      <c r="G339" s="87"/>
      <c r="H339" s="88"/>
      <c r="I339" s="89" t="str">
        <f>IF(A339="","",VLOOKUP(A339,'[1]TARIF JEUX 2021-2022'!$A$2:$G$1139,3,0))</f>
        <v/>
      </c>
      <c r="J339" s="89" t="str">
        <f>IF(A339="","",VLOOKUP(A339,'[1]TARIF JEUX 2021-2022'!$A$2:$G$1139,4,0))</f>
        <v/>
      </c>
      <c r="K339" s="90" t="str">
        <f>IF(A339="","",VLOOKUP(A339,'[1]TARIF JEUX 2021-2022'!$A$2:$G$1139,5,0))</f>
        <v/>
      </c>
      <c r="L339" s="91" t="str">
        <f t="shared" si="13"/>
        <v/>
      </c>
      <c r="M339" s="91" t="str">
        <f t="shared" si="14"/>
        <v/>
      </c>
      <c r="N339" s="91" t="str">
        <f t="shared" si="15"/>
        <v/>
      </c>
    </row>
    <row r="340" spans="1:14" ht="18" customHeight="1" x14ac:dyDescent="0.25">
      <c r="A340" s="86"/>
      <c r="B340" s="87" t="str">
        <f>IF(A340="","",VLOOKUP(A340,'[1]TARIF JEUX 2021-2022'!$A$2:$G$1139,2,0))</f>
        <v/>
      </c>
      <c r="C340" s="87"/>
      <c r="D340" s="87"/>
      <c r="E340" s="87"/>
      <c r="F340" s="87"/>
      <c r="G340" s="87"/>
      <c r="H340" s="88"/>
      <c r="I340" s="89" t="str">
        <f>IF(A340="","",VLOOKUP(A340,'[1]TARIF JEUX 2021-2022'!$A$2:$G$1139,3,0))</f>
        <v/>
      </c>
      <c r="J340" s="89" t="str">
        <f>IF(A340="","",VLOOKUP(A340,'[1]TARIF JEUX 2021-2022'!$A$2:$G$1139,4,0))</f>
        <v/>
      </c>
      <c r="K340" s="90" t="str">
        <f>IF(A340="","",VLOOKUP(A340,'[1]TARIF JEUX 2021-2022'!$A$2:$G$1139,5,0))</f>
        <v/>
      </c>
      <c r="L340" s="91" t="str">
        <f t="shared" si="13"/>
        <v/>
      </c>
      <c r="M340" s="91" t="str">
        <f t="shared" si="14"/>
        <v/>
      </c>
      <c r="N340" s="91" t="str">
        <f t="shared" si="15"/>
        <v/>
      </c>
    </row>
    <row r="341" spans="1:14" ht="18" customHeight="1" x14ac:dyDescent="0.25">
      <c r="A341" s="86"/>
      <c r="B341" s="87" t="str">
        <f>IF(A341="","",VLOOKUP(A341,'[1]TARIF JEUX 2021-2022'!$A$2:$G$1139,2,0))</f>
        <v/>
      </c>
      <c r="C341" s="87"/>
      <c r="D341" s="87"/>
      <c r="E341" s="87"/>
      <c r="F341" s="87"/>
      <c r="G341" s="87"/>
      <c r="H341" s="88"/>
      <c r="I341" s="89" t="str">
        <f>IF(A341="","",VLOOKUP(A341,'[1]TARIF JEUX 2021-2022'!$A$2:$G$1139,3,0))</f>
        <v/>
      </c>
      <c r="J341" s="89" t="str">
        <f>IF(A341="","",VLOOKUP(A341,'[1]TARIF JEUX 2021-2022'!$A$2:$G$1139,4,0))</f>
        <v/>
      </c>
      <c r="K341" s="90" t="str">
        <f>IF(A341="","",VLOOKUP(A341,'[1]TARIF JEUX 2021-2022'!$A$2:$G$1139,5,0))</f>
        <v/>
      </c>
      <c r="L341" s="91" t="str">
        <f t="shared" si="13"/>
        <v/>
      </c>
      <c r="M341" s="91" t="str">
        <f t="shared" si="14"/>
        <v/>
      </c>
      <c r="N341" s="91" t="str">
        <f t="shared" si="15"/>
        <v/>
      </c>
    </row>
    <row r="342" spans="1:14" ht="18" customHeight="1" x14ac:dyDescent="0.25">
      <c r="A342" s="86"/>
      <c r="B342" s="87" t="str">
        <f>IF(A342="","",VLOOKUP(A342,'[1]TARIF JEUX 2021-2022'!$A$2:$G$1139,2,0))</f>
        <v/>
      </c>
      <c r="C342" s="87"/>
      <c r="D342" s="87"/>
      <c r="E342" s="87"/>
      <c r="F342" s="87"/>
      <c r="G342" s="87"/>
      <c r="H342" s="88"/>
      <c r="I342" s="89" t="str">
        <f>IF(A342="","",VLOOKUP(A342,'[1]TARIF JEUX 2021-2022'!$A$2:$G$1139,3,0))</f>
        <v/>
      </c>
      <c r="J342" s="89" t="str">
        <f>IF(A342="","",VLOOKUP(A342,'[1]TARIF JEUX 2021-2022'!$A$2:$G$1139,4,0))</f>
        <v/>
      </c>
      <c r="K342" s="90" t="str">
        <f>IF(A342="","",VLOOKUP(A342,'[1]TARIF JEUX 2021-2022'!$A$2:$G$1139,5,0))</f>
        <v/>
      </c>
      <c r="L342" s="91" t="str">
        <f t="shared" si="13"/>
        <v/>
      </c>
      <c r="M342" s="91" t="str">
        <f t="shared" si="14"/>
        <v/>
      </c>
      <c r="N342" s="91" t="str">
        <f t="shared" si="15"/>
        <v/>
      </c>
    </row>
    <row r="343" spans="1:14" ht="18" customHeight="1" x14ac:dyDescent="0.25">
      <c r="A343" s="86"/>
      <c r="B343" s="87" t="str">
        <f>IF(A343="","",VLOOKUP(A343,'[1]TARIF JEUX 2021-2022'!$A$2:$G$1139,2,0))</f>
        <v/>
      </c>
      <c r="C343" s="87"/>
      <c r="D343" s="87"/>
      <c r="E343" s="87"/>
      <c r="F343" s="87"/>
      <c r="G343" s="87"/>
      <c r="H343" s="88"/>
      <c r="I343" s="89" t="str">
        <f>IF(A343="","",VLOOKUP(A343,'[1]TARIF JEUX 2021-2022'!$A$2:$G$1139,3,0))</f>
        <v/>
      </c>
      <c r="J343" s="89" t="str">
        <f>IF(A343="","",VLOOKUP(A343,'[1]TARIF JEUX 2021-2022'!$A$2:$G$1139,4,0))</f>
        <v/>
      </c>
      <c r="K343" s="90" t="str">
        <f>IF(A343="","",VLOOKUP(A343,'[1]TARIF JEUX 2021-2022'!$A$2:$G$1139,5,0))</f>
        <v/>
      </c>
      <c r="L343" s="91" t="str">
        <f t="shared" ref="L343:L406" si="16">IFERROR(H343*J343,"")</f>
        <v/>
      </c>
      <c r="M343" s="91" t="str">
        <f t="shared" ref="M343:M406" si="17">IFERROR(N343-L343,"")</f>
        <v/>
      </c>
      <c r="N343" s="91" t="str">
        <f t="shared" ref="N343:N406" si="18">IFERROR(L343+(L343*K343),"")</f>
        <v/>
      </c>
    </row>
    <row r="344" spans="1:14" ht="18" customHeight="1" x14ac:dyDescent="0.25">
      <c r="A344" s="86"/>
      <c r="B344" s="87" t="str">
        <f>IF(A344="","",VLOOKUP(A344,'[1]TARIF JEUX 2021-2022'!$A$2:$G$1139,2,0))</f>
        <v/>
      </c>
      <c r="C344" s="87"/>
      <c r="D344" s="87"/>
      <c r="E344" s="87"/>
      <c r="F344" s="87"/>
      <c r="G344" s="87"/>
      <c r="H344" s="88"/>
      <c r="I344" s="89" t="str">
        <f>IF(A344="","",VLOOKUP(A344,'[1]TARIF JEUX 2021-2022'!$A$2:$G$1139,3,0))</f>
        <v/>
      </c>
      <c r="J344" s="89" t="str">
        <f>IF(A344="","",VLOOKUP(A344,'[1]TARIF JEUX 2021-2022'!$A$2:$G$1139,4,0))</f>
        <v/>
      </c>
      <c r="K344" s="90" t="str">
        <f>IF(A344="","",VLOOKUP(A344,'[1]TARIF JEUX 2021-2022'!$A$2:$G$1139,5,0))</f>
        <v/>
      </c>
      <c r="L344" s="91" t="str">
        <f t="shared" si="16"/>
        <v/>
      </c>
      <c r="M344" s="91" t="str">
        <f t="shared" si="17"/>
        <v/>
      </c>
      <c r="N344" s="91" t="str">
        <f t="shared" si="18"/>
        <v/>
      </c>
    </row>
    <row r="345" spans="1:14" ht="18" customHeight="1" x14ac:dyDescent="0.25">
      <c r="A345" s="86"/>
      <c r="B345" s="87" t="str">
        <f>IF(A345="","",VLOOKUP(A345,'[1]TARIF JEUX 2021-2022'!$A$2:$G$1139,2,0))</f>
        <v/>
      </c>
      <c r="C345" s="87"/>
      <c r="D345" s="87"/>
      <c r="E345" s="87"/>
      <c r="F345" s="87"/>
      <c r="G345" s="87"/>
      <c r="H345" s="88"/>
      <c r="I345" s="89" t="str">
        <f>IF(A345="","",VLOOKUP(A345,'[1]TARIF JEUX 2021-2022'!$A$2:$G$1139,3,0))</f>
        <v/>
      </c>
      <c r="J345" s="89" t="str">
        <f>IF(A345="","",VLOOKUP(A345,'[1]TARIF JEUX 2021-2022'!$A$2:$G$1139,4,0))</f>
        <v/>
      </c>
      <c r="K345" s="90" t="str">
        <f>IF(A345="","",VLOOKUP(A345,'[1]TARIF JEUX 2021-2022'!$A$2:$G$1139,5,0))</f>
        <v/>
      </c>
      <c r="L345" s="91" t="str">
        <f t="shared" si="16"/>
        <v/>
      </c>
      <c r="M345" s="91" t="str">
        <f t="shared" si="17"/>
        <v/>
      </c>
      <c r="N345" s="91" t="str">
        <f t="shared" si="18"/>
        <v/>
      </c>
    </row>
    <row r="346" spans="1:14" ht="18" customHeight="1" x14ac:dyDescent="0.25">
      <c r="A346" s="86"/>
      <c r="B346" s="87" t="str">
        <f>IF(A346="","",VLOOKUP(A346,'[1]TARIF JEUX 2021-2022'!$A$2:$G$1139,2,0))</f>
        <v/>
      </c>
      <c r="C346" s="87"/>
      <c r="D346" s="87"/>
      <c r="E346" s="87"/>
      <c r="F346" s="87"/>
      <c r="G346" s="87"/>
      <c r="H346" s="88"/>
      <c r="I346" s="89" t="str">
        <f>IF(A346="","",VLOOKUP(A346,'[1]TARIF JEUX 2021-2022'!$A$2:$G$1139,3,0))</f>
        <v/>
      </c>
      <c r="J346" s="89" t="str">
        <f>IF(A346="","",VLOOKUP(A346,'[1]TARIF JEUX 2021-2022'!$A$2:$G$1139,4,0))</f>
        <v/>
      </c>
      <c r="K346" s="90" t="str">
        <f>IF(A346="","",VLOOKUP(A346,'[1]TARIF JEUX 2021-2022'!$A$2:$G$1139,5,0))</f>
        <v/>
      </c>
      <c r="L346" s="91" t="str">
        <f t="shared" si="16"/>
        <v/>
      </c>
      <c r="M346" s="91" t="str">
        <f t="shared" si="17"/>
        <v/>
      </c>
      <c r="N346" s="91" t="str">
        <f t="shared" si="18"/>
        <v/>
      </c>
    </row>
    <row r="347" spans="1:14" ht="18" customHeight="1" x14ac:dyDescent="0.25">
      <c r="A347" s="86"/>
      <c r="B347" s="87" t="str">
        <f>IF(A347="","",VLOOKUP(A347,'[1]TARIF JEUX 2021-2022'!$A$2:$G$1139,2,0))</f>
        <v/>
      </c>
      <c r="C347" s="87"/>
      <c r="D347" s="87"/>
      <c r="E347" s="87"/>
      <c r="F347" s="87"/>
      <c r="G347" s="87"/>
      <c r="H347" s="88"/>
      <c r="I347" s="89" t="str">
        <f>IF(A347="","",VLOOKUP(A347,'[1]TARIF JEUX 2021-2022'!$A$2:$G$1139,3,0))</f>
        <v/>
      </c>
      <c r="J347" s="89" t="str">
        <f>IF(A347="","",VLOOKUP(A347,'[1]TARIF JEUX 2021-2022'!$A$2:$G$1139,4,0))</f>
        <v/>
      </c>
      <c r="K347" s="90" t="str">
        <f>IF(A347="","",VLOOKUP(A347,'[1]TARIF JEUX 2021-2022'!$A$2:$G$1139,5,0))</f>
        <v/>
      </c>
      <c r="L347" s="91" t="str">
        <f t="shared" si="16"/>
        <v/>
      </c>
      <c r="M347" s="91" t="str">
        <f t="shared" si="17"/>
        <v/>
      </c>
      <c r="N347" s="91" t="str">
        <f t="shared" si="18"/>
        <v/>
      </c>
    </row>
    <row r="348" spans="1:14" ht="18" customHeight="1" x14ac:dyDescent="0.25">
      <c r="A348" s="86"/>
      <c r="B348" s="87" t="str">
        <f>IF(A348="","",VLOOKUP(A348,'[1]TARIF JEUX 2021-2022'!$A$2:$G$1139,2,0))</f>
        <v/>
      </c>
      <c r="C348" s="87"/>
      <c r="D348" s="87"/>
      <c r="E348" s="87"/>
      <c r="F348" s="87"/>
      <c r="G348" s="87"/>
      <c r="H348" s="88"/>
      <c r="I348" s="89" t="str">
        <f>IF(A348="","",VLOOKUP(A348,'[1]TARIF JEUX 2021-2022'!$A$2:$G$1139,3,0))</f>
        <v/>
      </c>
      <c r="J348" s="89" t="str">
        <f>IF(A348="","",VLOOKUP(A348,'[1]TARIF JEUX 2021-2022'!$A$2:$G$1139,4,0))</f>
        <v/>
      </c>
      <c r="K348" s="90" t="str">
        <f>IF(A348="","",VLOOKUP(A348,'[1]TARIF JEUX 2021-2022'!$A$2:$G$1139,5,0))</f>
        <v/>
      </c>
      <c r="L348" s="91" t="str">
        <f t="shared" si="16"/>
        <v/>
      </c>
      <c r="M348" s="91" t="str">
        <f t="shared" si="17"/>
        <v/>
      </c>
      <c r="N348" s="91" t="str">
        <f t="shared" si="18"/>
        <v/>
      </c>
    </row>
    <row r="349" spans="1:14" ht="18" customHeight="1" x14ac:dyDescent="0.25">
      <c r="A349" s="86"/>
      <c r="B349" s="87" t="str">
        <f>IF(A349="","",VLOOKUP(A349,'[1]TARIF JEUX 2021-2022'!$A$2:$G$1139,2,0))</f>
        <v/>
      </c>
      <c r="C349" s="87"/>
      <c r="D349" s="87"/>
      <c r="E349" s="87"/>
      <c r="F349" s="87"/>
      <c r="G349" s="87"/>
      <c r="H349" s="88"/>
      <c r="I349" s="89" t="str">
        <f>IF(A349="","",VLOOKUP(A349,'[1]TARIF JEUX 2021-2022'!$A$2:$G$1139,3,0))</f>
        <v/>
      </c>
      <c r="J349" s="89" t="str">
        <f>IF(A349="","",VLOOKUP(A349,'[1]TARIF JEUX 2021-2022'!$A$2:$G$1139,4,0))</f>
        <v/>
      </c>
      <c r="K349" s="90" t="str">
        <f>IF(A349="","",VLOOKUP(A349,'[1]TARIF JEUX 2021-2022'!$A$2:$G$1139,5,0))</f>
        <v/>
      </c>
      <c r="L349" s="91" t="str">
        <f t="shared" si="16"/>
        <v/>
      </c>
      <c r="M349" s="91" t="str">
        <f t="shared" si="17"/>
        <v/>
      </c>
      <c r="N349" s="91" t="str">
        <f t="shared" si="18"/>
        <v/>
      </c>
    </row>
    <row r="350" spans="1:14" ht="18" customHeight="1" x14ac:dyDescent="0.25">
      <c r="A350" s="86"/>
      <c r="B350" s="87" t="str">
        <f>IF(A350="","",VLOOKUP(A350,'[1]TARIF JEUX 2021-2022'!$A$2:$G$1139,2,0))</f>
        <v/>
      </c>
      <c r="C350" s="87"/>
      <c r="D350" s="87"/>
      <c r="E350" s="87"/>
      <c r="F350" s="87"/>
      <c r="G350" s="87"/>
      <c r="H350" s="88"/>
      <c r="I350" s="89" t="str">
        <f>IF(A350="","",VLOOKUP(A350,'[1]TARIF JEUX 2021-2022'!$A$2:$G$1139,3,0))</f>
        <v/>
      </c>
      <c r="J350" s="89" t="str">
        <f>IF(A350="","",VLOOKUP(A350,'[1]TARIF JEUX 2021-2022'!$A$2:$G$1139,4,0))</f>
        <v/>
      </c>
      <c r="K350" s="90" t="str">
        <f>IF(A350="","",VLOOKUP(A350,'[1]TARIF JEUX 2021-2022'!$A$2:$G$1139,5,0))</f>
        <v/>
      </c>
      <c r="L350" s="91" t="str">
        <f t="shared" si="16"/>
        <v/>
      </c>
      <c r="M350" s="91" t="str">
        <f t="shared" si="17"/>
        <v/>
      </c>
      <c r="N350" s="91" t="str">
        <f t="shared" si="18"/>
        <v/>
      </c>
    </row>
    <row r="351" spans="1:14" ht="18" customHeight="1" x14ac:dyDescent="0.25">
      <c r="A351" s="86"/>
      <c r="B351" s="87" t="str">
        <f>IF(A351="","",VLOOKUP(A351,'[1]TARIF JEUX 2021-2022'!$A$2:$G$1139,2,0))</f>
        <v/>
      </c>
      <c r="C351" s="87"/>
      <c r="D351" s="87"/>
      <c r="E351" s="87"/>
      <c r="F351" s="87"/>
      <c r="G351" s="87"/>
      <c r="H351" s="88"/>
      <c r="I351" s="89" t="str">
        <f>IF(A351="","",VLOOKUP(A351,'[1]TARIF JEUX 2021-2022'!$A$2:$G$1139,3,0))</f>
        <v/>
      </c>
      <c r="J351" s="89" t="str">
        <f>IF(A351="","",VLOOKUP(A351,'[1]TARIF JEUX 2021-2022'!$A$2:$G$1139,4,0))</f>
        <v/>
      </c>
      <c r="K351" s="90" t="str">
        <f>IF(A351="","",VLOOKUP(A351,'[1]TARIF JEUX 2021-2022'!$A$2:$G$1139,5,0))</f>
        <v/>
      </c>
      <c r="L351" s="91" t="str">
        <f t="shared" si="16"/>
        <v/>
      </c>
      <c r="M351" s="91" t="str">
        <f t="shared" si="17"/>
        <v/>
      </c>
      <c r="N351" s="91" t="str">
        <f t="shared" si="18"/>
        <v/>
      </c>
    </row>
    <row r="352" spans="1:14" ht="18" customHeight="1" x14ac:dyDescent="0.25">
      <c r="A352" s="86"/>
      <c r="B352" s="87" t="str">
        <f>IF(A352="","",VLOOKUP(A352,'[1]TARIF JEUX 2021-2022'!$A$2:$G$1139,2,0))</f>
        <v/>
      </c>
      <c r="C352" s="87"/>
      <c r="D352" s="87"/>
      <c r="E352" s="87"/>
      <c r="F352" s="87"/>
      <c r="G352" s="87"/>
      <c r="H352" s="88"/>
      <c r="I352" s="89" t="str">
        <f>IF(A352="","",VLOOKUP(A352,'[1]TARIF JEUX 2021-2022'!$A$2:$G$1139,3,0))</f>
        <v/>
      </c>
      <c r="J352" s="89" t="str">
        <f>IF(A352="","",VLOOKUP(A352,'[1]TARIF JEUX 2021-2022'!$A$2:$G$1139,4,0))</f>
        <v/>
      </c>
      <c r="K352" s="90" t="str">
        <f>IF(A352="","",VLOOKUP(A352,'[1]TARIF JEUX 2021-2022'!$A$2:$G$1139,5,0))</f>
        <v/>
      </c>
      <c r="L352" s="91" t="str">
        <f t="shared" si="16"/>
        <v/>
      </c>
      <c r="M352" s="91" t="str">
        <f t="shared" si="17"/>
        <v/>
      </c>
      <c r="N352" s="91" t="str">
        <f t="shared" si="18"/>
        <v/>
      </c>
    </row>
    <row r="353" spans="1:14" ht="18" customHeight="1" x14ac:dyDescent="0.25">
      <c r="A353" s="86"/>
      <c r="B353" s="87" t="str">
        <f>IF(A353="","",VLOOKUP(A353,'[1]TARIF JEUX 2021-2022'!$A$2:$G$1139,2,0))</f>
        <v/>
      </c>
      <c r="C353" s="87"/>
      <c r="D353" s="87"/>
      <c r="E353" s="87"/>
      <c r="F353" s="87"/>
      <c r="G353" s="87"/>
      <c r="H353" s="88"/>
      <c r="I353" s="89" t="str">
        <f>IF(A353="","",VLOOKUP(A353,'[1]TARIF JEUX 2021-2022'!$A$2:$G$1139,3,0))</f>
        <v/>
      </c>
      <c r="J353" s="89" t="str">
        <f>IF(A353="","",VLOOKUP(A353,'[1]TARIF JEUX 2021-2022'!$A$2:$G$1139,4,0))</f>
        <v/>
      </c>
      <c r="K353" s="90" t="str">
        <f>IF(A353="","",VLOOKUP(A353,'[1]TARIF JEUX 2021-2022'!$A$2:$G$1139,5,0))</f>
        <v/>
      </c>
      <c r="L353" s="91" t="str">
        <f t="shared" si="16"/>
        <v/>
      </c>
      <c r="M353" s="91" t="str">
        <f t="shared" si="17"/>
        <v/>
      </c>
      <c r="N353" s="91" t="str">
        <f t="shared" si="18"/>
        <v/>
      </c>
    </row>
    <row r="354" spans="1:14" ht="18" customHeight="1" x14ac:dyDescent="0.25">
      <c r="A354" s="86"/>
      <c r="B354" s="87" t="str">
        <f>IF(A354="","",VLOOKUP(A354,'[1]TARIF JEUX 2021-2022'!$A$2:$G$1139,2,0))</f>
        <v/>
      </c>
      <c r="C354" s="87"/>
      <c r="D354" s="87"/>
      <c r="E354" s="87"/>
      <c r="F354" s="87"/>
      <c r="G354" s="87"/>
      <c r="H354" s="88"/>
      <c r="I354" s="89" t="str">
        <f>IF(A354="","",VLOOKUP(A354,'[1]TARIF JEUX 2021-2022'!$A$2:$G$1139,3,0))</f>
        <v/>
      </c>
      <c r="J354" s="89" t="str">
        <f>IF(A354="","",VLOOKUP(A354,'[1]TARIF JEUX 2021-2022'!$A$2:$G$1139,4,0))</f>
        <v/>
      </c>
      <c r="K354" s="90" t="str">
        <f>IF(A354="","",VLOOKUP(A354,'[1]TARIF JEUX 2021-2022'!$A$2:$G$1139,5,0))</f>
        <v/>
      </c>
      <c r="L354" s="91" t="str">
        <f t="shared" si="16"/>
        <v/>
      </c>
      <c r="M354" s="91" t="str">
        <f t="shared" si="17"/>
        <v/>
      </c>
      <c r="N354" s="91" t="str">
        <f t="shared" si="18"/>
        <v/>
      </c>
    </row>
    <row r="355" spans="1:14" ht="18" customHeight="1" x14ac:dyDescent="0.25">
      <c r="A355" s="86"/>
      <c r="B355" s="87" t="str">
        <f>IF(A355="","",VLOOKUP(A355,'[1]TARIF JEUX 2021-2022'!$A$2:$G$1139,2,0))</f>
        <v/>
      </c>
      <c r="C355" s="87"/>
      <c r="D355" s="87"/>
      <c r="E355" s="87"/>
      <c r="F355" s="87"/>
      <c r="G355" s="87"/>
      <c r="H355" s="88"/>
      <c r="I355" s="89" t="str">
        <f>IF(A355="","",VLOOKUP(A355,'[1]TARIF JEUX 2021-2022'!$A$2:$G$1139,3,0))</f>
        <v/>
      </c>
      <c r="J355" s="89" t="str">
        <f>IF(A355="","",VLOOKUP(A355,'[1]TARIF JEUX 2021-2022'!$A$2:$G$1139,4,0))</f>
        <v/>
      </c>
      <c r="K355" s="90" t="str">
        <f>IF(A355="","",VLOOKUP(A355,'[1]TARIF JEUX 2021-2022'!$A$2:$G$1139,5,0))</f>
        <v/>
      </c>
      <c r="L355" s="91" t="str">
        <f t="shared" si="16"/>
        <v/>
      </c>
      <c r="M355" s="91" t="str">
        <f t="shared" si="17"/>
        <v/>
      </c>
      <c r="N355" s="91" t="str">
        <f t="shared" si="18"/>
        <v/>
      </c>
    </row>
    <row r="356" spans="1:14" ht="18" customHeight="1" x14ac:dyDescent="0.25">
      <c r="A356" s="86"/>
      <c r="B356" s="87" t="str">
        <f>IF(A356="","",VLOOKUP(A356,'[1]TARIF JEUX 2021-2022'!$A$2:$G$1139,2,0))</f>
        <v/>
      </c>
      <c r="C356" s="87"/>
      <c r="D356" s="87"/>
      <c r="E356" s="87"/>
      <c r="F356" s="87"/>
      <c r="G356" s="87"/>
      <c r="H356" s="88"/>
      <c r="I356" s="89" t="str">
        <f>IF(A356="","",VLOOKUP(A356,'[1]TARIF JEUX 2021-2022'!$A$2:$G$1139,3,0))</f>
        <v/>
      </c>
      <c r="J356" s="89" t="str">
        <f>IF(A356="","",VLOOKUP(A356,'[1]TARIF JEUX 2021-2022'!$A$2:$G$1139,4,0))</f>
        <v/>
      </c>
      <c r="K356" s="90" t="str">
        <f>IF(A356="","",VLOOKUP(A356,'[1]TARIF JEUX 2021-2022'!$A$2:$G$1139,5,0))</f>
        <v/>
      </c>
      <c r="L356" s="91" t="str">
        <f t="shared" si="16"/>
        <v/>
      </c>
      <c r="M356" s="91" t="str">
        <f t="shared" si="17"/>
        <v/>
      </c>
      <c r="N356" s="91" t="str">
        <f t="shared" si="18"/>
        <v/>
      </c>
    </row>
    <row r="357" spans="1:14" ht="18" customHeight="1" x14ac:dyDescent="0.25">
      <c r="A357" s="86"/>
      <c r="B357" s="87" t="str">
        <f>IF(A357="","",VLOOKUP(A357,'[1]TARIF JEUX 2021-2022'!$A$2:$G$1139,2,0))</f>
        <v/>
      </c>
      <c r="C357" s="87"/>
      <c r="D357" s="87"/>
      <c r="E357" s="87"/>
      <c r="F357" s="87"/>
      <c r="G357" s="87"/>
      <c r="H357" s="88"/>
      <c r="I357" s="89" t="str">
        <f>IF(A357="","",VLOOKUP(A357,'[1]TARIF JEUX 2021-2022'!$A$2:$G$1139,3,0))</f>
        <v/>
      </c>
      <c r="J357" s="89" t="str">
        <f>IF(A357="","",VLOOKUP(A357,'[1]TARIF JEUX 2021-2022'!$A$2:$G$1139,4,0))</f>
        <v/>
      </c>
      <c r="K357" s="90" t="str">
        <f>IF(A357="","",VLOOKUP(A357,'[1]TARIF JEUX 2021-2022'!$A$2:$G$1139,5,0))</f>
        <v/>
      </c>
      <c r="L357" s="91" t="str">
        <f t="shared" si="16"/>
        <v/>
      </c>
      <c r="M357" s="91" t="str">
        <f t="shared" si="17"/>
        <v/>
      </c>
      <c r="N357" s="91" t="str">
        <f t="shared" si="18"/>
        <v/>
      </c>
    </row>
    <row r="358" spans="1:14" ht="18" customHeight="1" x14ac:dyDescent="0.25">
      <c r="A358" s="86"/>
      <c r="B358" s="87" t="str">
        <f>IF(A358="","",VLOOKUP(A358,'[1]TARIF JEUX 2021-2022'!$A$2:$G$1139,2,0))</f>
        <v/>
      </c>
      <c r="C358" s="87"/>
      <c r="D358" s="87"/>
      <c r="E358" s="87"/>
      <c r="F358" s="87"/>
      <c r="G358" s="87"/>
      <c r="H358" s="88"/>
      <c r="I358" s="89" t="str">
        <f>IF(A358="","",VLOOKUP(A358,'[1]TARIF JEUX 2021-2022'!$A$2:$G$1139,3,0))</f>
        <v/>
      </c>
      <c r="J358" s="89" t="str">
        <f>IF(A358="","",VLOOKUP(A358,'[1]TARIF JEUX 2021-2022'!$A$2:$G$1139,4,0))</f>
        <v/>
      </c>
      <c r="K358" s="90" t="str">
        <f>IF(A358="","",VLOOKUP(A358,'[1]TARIF JEUX 2021-2022'!$A$2:$G$1139,5,0))</f>
        <v/>
      </c>
      <c r="L358" s="91" t="str">
        <f t="shared" si="16"/>
        <v/>
      </c>
      <c r="M358" s="91" t="str">
        <f t="shared" si="17"/>
        <v/>
      </c>
      <c r="N358" s="91" t="str">
        <f t="shared" si="18"/>
        <v/>
      </c>
    </row>
    <row r="359" spans="1:14" ht="18" customHeight="1" x14ac:dyDescent="0.25">
      <c r="A359" s="86"/>
      <c r="B359" s="87" t="str">
        <f>IF(A359="","",VLOOKUP(A359,'[1]TARIF JEUX 2021-2022'!$A$2:$G$1139,2,0))</f>
        <v/>
      </c>
      <c r="C359" s="87"/>
      <c r="D359" s="87"/>
      <c r="E359" s="87"/>
      <c r="F359" s="87"/>
      <c r="G359" s="87"/>
      <c r="H359" s="88"/>
      <c r="I359" s="89" t="str">
        <f>IF(A359="","",VLOOKUP(A359,'[1]TARIF JEUX 2021-2022'!$A$2:$G$1139,3,0))</f>
        <v/>
      </c>
      <c r="J359" s="89" t="str">
        <f>IF(A359="","",VLOOKUP(A359,'[1]TARIF JEUX 2021-2022'!$A$2:$G$1139,4,0))</f>
        <v/>
      </c>
      <c r="K359" s="90" t="str">
        <f>IF(A359="","",VLOOKUP(A359,'[1]TARIF JEUX 2021-2022'!$A$2:$G$1139,5,0))</f>
        <v/>
      </c>
      <c r="L359" s="91" t="str">
        <f t="shared" si="16"/>
        <v/>
      </c>
      <c r="M359" s="91" t="str">
        <f t="shared" si="17"/>
        <v/>
      </c>
      <c r="N359" s="91" t="str">
        <f t="shared" si="18"/>
        <v/>
      </c>
    </row>
    <row r="360" spans="1:14" ht="18" customHeight="1" x14ac:dyDescent="0.25">
      <c r="A360" s="86"/>
      <c r="B360" s="87" t="str">
        <f>IF(A360="","",VLOOKUP(A360,'[1]TARIF JEUX 2021-2022'!$A$2:$G$1139,2,0))</f>
        <v/>
      </c>
      <c r="C360" s="87"/>
      <c r="D360" s="87"/>
      <c r="E360" s="87"/>
      <c r="F360" s="87"/>
      <c r="G360" s="87"/>
      <c r="H360" s="88"/>
      <c r="I360" s="89" t="str">
        <f>IF(A360="","",VLOOKUP(A360,'[1]TARIF JEUX 2021-2022'!$A$2:$G$1139,3,0))</f>
        <v/>
      </c>
      <c r="J360" s="89" t="str">
        <f>IF(A360="","",VLOOKUP(A360,'[1]TARIF JEUX 2021-2022'!$A$2:$G$1139,4,0))</f>
        <v/>
      </c>
      <c r="K360" s="90" t="str">
        <f>IF(A360="","",VLOOKUP(A360,'[1]TARIF JEUX 2021-2022'!$A$2:$G$1139,5,0))</f>
        <v/>
      </c>
      <c r="L360" s="91" t="str">
        <f t="shared" si="16"/>
        <v/>
      </c>
      <c r="M360" s="91" t="str">
        <f t="shared" si="17"/>
        <v/>
      </c>
      <c r="N360" s="91" t="str">
        <f t="shared" si="18"/>
        <v/>
      </c>
    </row>
    <row r="361" spans="1:14" ht="18" customHeight="1" x14ac:dyDescent="0.25">
      <c r="A361" s="86"/>
      <c r="B361" s="87" t="str">
        <f>IF(A361="","",VLOOKUP(A361,'[1]TARIF JEUX 2021-2022'!$A$2:$G$1139,2,0))</f>
        <v/>
      </c>
      <c r="C361" s="87"/>
      <c r="D361" s="87"/>
      <c r="E361" s="87"/>
      <c r="F361" s="87"/>
      <c r="G361" s="87"/>
      <c r="H361" s="88"/>
      <c r="I361" s="89" t="str">
        <f>IF(A361="","",VLOOKUP(A361,'[1]TARIF JEUX 2021-2022'!$A$2:$G$1139,3,0))</f>
        <v/>
      </c>
      <c r="J361" s="89" t="str">
        <f>IF(A361="","",VLOOKUP(A361,'[1]TARIF JEUX 2021-2022'!$A$2:$G$1139,4,0))</f>
        <v/>
      </c>
      <c r="K361" s="90" t="str">
        <f>IF(A361="","",VLOOKUP(A361,'[1]TARIF JEUX 2021-2022'!$A$2:$G$1139,5,0))</f>
        <v/>
      </c>
      <c r="L361" s="91" t="str">
        <f t="shared" si="16"/>
        <v/>
      </c>
      <c r="M361" s="91" t="str">
        <f t="shared" si="17"/>
        <v/>
      </c>
      <c r="N361" s="91" t="str">
        <f t="shared" si="18"/>
        <v/>
      </c>
    </row>
    <row r="362" spans="1:14" ht="18" customHeight="1" x14ac:dyDescent="0.25">
      <c r="A362" s="86"/>
      <c r="B362" s="87" t="str">
        <f>IF(A362="","",VLOOKUP(A362,'[1]TARIF JEUX 2021-2022'!$A$2:$G$1139,2,0))</f>
        <v/>
      </c>
      <c r="C362" s="87"/>
      <c r="D362" s="87"/>
      <c r="E362" s="87"/>
      <c r="F362" s="87"/>
      <c r="G362" s="87"/>
      <c r="H362" s="88"/>
      <c r="I362" s="89" t="str">
        <f>IF(A362="","",VLOOKUP(A362,'[1]TARIF JEUX 2021-2022'!$A$2:$G$1139,3,0))</f>
        <v/>
      </c>
      <c r="J362" s="89" t="str">
        <f>IF(A362="","",VLOOKUP(A362,'[1]TARIF JEUX 2021-2022'!$A$2:$G$1139,4,0))</f>
        <v/>
      </c>
      <c r="K362" s="90" t="str">
        <f>IF(A362="","",VLOOKUP(A362,'[1]TARIF JEUX 2021-2022'!$A$2:$G$1139,5,0))</f>
        <v/>
      </c>
      <c r="L362" s="91" t="str">
        <f t="shared" si="16"/>
        <v/>
      </c>
      <c r="M362" s="91" t="str">
        <f t="shared" si="17"/>
        <v/>
      </c>
      <c r="N362" s="91" t="str">
        <f t="shared" si="18"/>
        <v/>
      </c>
    </row>
    <row r="363" spans="1:14" ht="18" customHeight="1" x14ac:dyDescent="0.25">
      <c r="A363" s="86"/>
      <c r="B363" s="87" t="str">
        <f>IF(A363="","",VLOOKUP(A363,'[1]TARIF JEUX 2021-2022'!$A$2:$G$1139,2,0))</f>
        <v/>
      </c>
      <c r="C363" s="87"/>
      <c r="D363" s="87"/>
      <c r="E363" s="87"/>
      <c r="F363" s="87"/>
      <c r="G363" s="87"/>
      <c r="H363" s="88"/>
      <c r="I363" s="89" t="str">
        <f>IF(A363="","",VLOOKUP(A363,'[1]TARIF JEUX 2021-2022'!$A$2:$G$1139,3,0))</f>
        <v/>
      </c>
      <c r="J363" s="89" t="str">
        <f>IF(A363="","",VLOOKUP(A363,'[1]TARIF JEUX 2021-2022'!$A$2:$G$1139,4,0))</f>
        <v/>
      </c>
      <c r="K363" s="90" t="str">
        <f>IF(A363="","",VLOOKUP(A363,'[1]TARIF JEUX 2021-2022'!$A$2:$G$1139,5,0))</f>
        <v/>
      </c>
      <c r="L363" s="91" t="str">
        <f t="shared" si="16"/>
        <v/>
      </c>
      <c r="M363" s="91" t="str">
        <f t="shared" si="17"/>
        <v/>
      </c>
      <c r="N363" s="91" t="str">
        <f t="shared" si="18"/>
        <v/>
      </c>
    </row>
    <row r="364" spans="1:14" ht="18" customHeight="1" x14ac:dyDescent="0.25">
      <c r="A364" s="86"/>
      <c r="B364" s="87" t="str">
        <f>IF(A364="","",VLOOKUP(A364,'[1]TARIF JEUX 2021-2022'!$A$2:$G$1139,2,0))</f>
        <v/>
      </c>
      <c r="C364" s="87"/>
      <c r="D364" s="87"/>
      <c r="E364" s="87"/>
      <c r="F364" s="87"/>
      <c r="G364" s="87"/>
      <c r="H364" s="88"/>
      <c r="I364" s="89" t="str">
        <f>IF(A364="","",VLOOKUP(A364,'[1]TARIF JEUX 2021-2022'!$A$2:$G$1139,3,0))</f>
        <v/>
      </c>
      <c r="J364" s="89" t="str">
        <f>IF(A364="","",VLOOKUP(A364,'[1]TARIF JEUX 2021-2022'!$A$2:$G$1139,4,0))</f>
        <v/>
      </c>
      <c r="K364" s="90" t="str">
        <f>IF(A364="","",VLOOKUP(A364,'[1]TARIF JEUX 2021-2022'!$A$2:$G$1139,5,0))</f>
        <v/>
      </c>
      <c r="L364" s="91" t="str">
        <f t="shared" si="16"/>
        <v/>
      </c>
      <c r="M364" s="91" t="str">
        <f t="shared" si="17"/>
        <v/>
      </c>
      <c r="N364" s="91" t="str">
        <f t="shared" si="18"/>
        <v/>
      </c>
    </row>
    <row r="365" spans="1:14" ht="18" customHeight="1" x14ac:dyDescent="0.25">
      <c r="A365" s="86"/>
      <c r="B365" s="87" t="str">
        <f>IF(A365="","",VLOOKUP(A365,'[1]TARIF JEUX 2021-2022'!$A$2:$G$1139,2,0))</f>
        <v/>
      </c>
      <c r="C365" s="87"/>
      <c r="D365" s="87"/>
      <c r="E365" s="87"/>
      <c r="F365" s="87"/>
      <c r="G365" s="87"/>
      <c r="H365" s="88"/>
      <c r="I365" s="89" t="str">
        <f>IF(A365="","",VLOOKUP(A365,'[1]TARIF JEUX 2021-2022'!$A$2:$G$1139,3,0))</f>
        <v/>
      </c>
      <c r="J365" s="89" t="str">
        <f>IF(A365="","",VLOOKUP(A365,'[1]TARIF JEUX 2021-2022'!$A$2:$G$1139,4,0))</f>
        <v/>
      </c>
      <c r="K365" s="90" t="str">
        <f>IF(A365="","",VLOOKUP(A365,'[1]TARIF JEUX 2021-2022'!$A$2:$G$1139,5,0))</f>
        <v/>
      </c>
      <c r="L365" s="91" t="str">
        <f t="shared" si="16"/>
        <v/>
      </c>
      <c r="M365" s="91" t="str">
        <f t="shared" si="17"/>
        <v/>
      </c>
      <c r="N365" s="91" t="str">
        <f t="shared" si="18"/>
        <v/>
      </c>
    </row>
    <row r="366" spans="1:14" ht="18" customHeight="1" x14ac:dyDescent="0.25">
      <c r="A366" s="86"/>
      <c r="B366" s="87" t="str">
        <f>IF(A366="","",VLOOKUP(A366,'[1]TARIF JEUX 2021-2022'!$A$2:$G$1139,2,0))</f>
        <v/>
      </c>
      <c r="C366" s="87"/>
      <c r="D366" s="87"/>
      <c r="E366" s="87"/>
      <c r="F366" s="87"/>
      <c r="G366" s="87"/>
      <c r="H366" s="88"/>
      <c r="I366" s="89" t="str">
        <f>IF(A366="","",VLOOKUP(A366,'[1]TARIF JEUX 2021-2022'!$A$2:$G$1139,3,0))</f>
        <v/>
      </c>
      <c r="J366" s="89" t="str">
        <f>IF(A366="","",VLOOKUP(A366,'[1]TARIF JEUX 2021-2022'!$A$2:$G$1139,4,0))</f>
        <v/>
      </c>
      <c r="K366" s="90" t="str">
        <f>IF(A366="","",VLOOKUP(A366,'[1]TARIF JEUX 2021-2022'!$A$2:$G$1139,5,0))</f>
        <v/>
      </c>
      <c r="L366" s="91" t="str">
        <f t="shared" si="16"/>
        <v/>
      </c>
      <c r="M366" s="91" t="str">
        <f t="shared" si="17"/>
        <v/>
      </c>
      <c r="N366" s="91" t="str">
        <f t="shared" si="18"/>
        <v/>
      </c>
    </row>
    <row r="367" spans="1:14" ht="18" customHeight="1" x14ac:dyDescent="0.25">
      <c r="A367" s="86"/>
      <c r="B367" s="87" t="str">
        <f>IF(A367="","",VLOOKUP(A367,'[1]TARIF JEUX 2021-2022'!$A$2:$G$1139,2,0))</f>
        <v/>
      </c>
      <c r="C367" s="87"/>
      <c r="D367" s="87"/>
      <c r="E367" s="87"/>
      <c r="F367" s="87"/>
      <c r="G367" s="87"/>
      <c r="H367" s="88"/>
      <c r="I367" s="89" t="str">
        <f>IF(A367="","",VLOOKUP(A367,'[1]TARIF JEUX 2021-2022'!$A$2:$G$1139,3,0))</f>
        <v/>
      </c>
      <c r="J367" s="89" t="str">
        <f>IF(A367="","",VLOOKUP(A367,'[1]TARIF JEUX 2021-2022'!$A$2:$G$1139,4,0))</f>
        <v/>
      </c>
      <c r="K367" s="90" t="str">
        <f>IF(A367="","",VLOOKUP(A367,'[1]TARIF JEUX 2021-2022'!$A$2:$G$1139,5,0))</f>
        <v/>
      </c>
      <c r="L367" s="91" t="str">
        <f t="shared" si="16"/>
        <v/>
      </c>
      <c r="M367" s="91" t="str">
        <f t="shared" si="17"/>
        <v/>
      </c>
      <c r="N367" s="91" t="str">
        <f t="shared" si="18"/>
        <v/>
      </c>
    </row>
    <row r="368" spans="1:14" ht="18" customHeight="1" x14ac:dyDescent="0.25">
      <c r="A368" s="86"/>
      <c r="B368" s="87" t="str">
        <f>IF(A368="","",VLOOKUP(A368,'[1]TARIF JEUX 2021-2022'!$A$2:$G$1139,2,0))</f>
        <v/>
      </c>
      <c r="C368" s="87"/>
      <c r="D368" s="87"/>
      <c r="E368" s="87"/>
      <c r="F368" s="87"/>
      <c r="G368" s="87"/>
      <c r="H368" s="88"/>
      <c r="I368" s="89" t="str">
        <f>IF(A368="","",VLOOKUP(A368,'[1]TARIF JEUX 2021-2022'!$A$2:$G$1139,3,0))</f>
        <v/>
      </c>
      <c r="J368" s="89" t="str">
        <f>IF(A368="","",VLOOKUP(A368,'[1]TARIF JEUX 2021-2022'!$A$2:$G$1139,4,0))</f>
        <v/>
      </c>
      <c r="K368" s="90" t="str">
        <f>IF(A368="","",VLOOKUP(A368,'[1]TARIF JEUX 2021-2022'!$A$2:$G$1139,5,0))</f>
        <v/>
      </c>
      <c r="L368" s="91" t="str">
        <f t="shared" si="16"/>
        <v/>
      </c>
      <c r="M368" s="91" t="str">
        <f t="shared" si="17"/>
        <v/>
      </c>
      <c r="N368" s="91" t="str">
        <f t="shared" si="18"/>
        <v/>
      </c>
    </row>
    <row r="369" spans="1:14" ht="18" customHeight="1" x14ac:dyDescent="0.25">
      <c r="A369" s="86"/>
      <c r="B369" s="87" t="str">
        <f>IF(A369="","",VLOOKUP(A369,'[1]TARIF JEUX 2021-2022'!$A$2:$G$1139,2,0))</f>
        <v/>
      </c>
      <c r="C369" s="87"/>
      <c r="D369" s="87"/>
      <c r="E369" s="87"/>
      <c r="F369" s="87"/>
      <c r="G369" s="87"/>
      <c r="H369" s="88"/>
      <c r="I369" s="89" t="str">
        <f>IF(A369="","",VLOOKUP(A369,'[1]TARIF JEUX 2021-2022'!$A$2:$G$1139,3,0))</f>
        <v/>
      </c>
      <c r="J369" s="89" t="str">
        <f>IF(A369="","",VLOOKUP(A369,'[1]TARIF JEUX 2021-2022'!$A$2:$G$1139,4,0))</f>
        <v/>
      </c>
      <c r="K369" s="90" t="str">
        <f>IF(A369="","",VLOOKUP(A369,'[1]TARIF JEUX 2021-2022'!$A$2:$G$1139,5,0))</f>
        <v/>
      </c>
      <c r="L369" s="91" t="str">
        <f t="shared" si="16"/>
        <v/>
      </c>
      <c r="M369" s="91" t="str">
        <f t="shared" si="17"/>
        <v/>
      </c>
      <c r="N369" s="91" t="str">
        <f t="shared" si="18"/>
        <v/>
      </c>
    </row>
    <row r="370" spans="1:14" ht="18" customHeight="1" x14ac:dyDescent="0.25">
      <c r="A370" s="86"/>
      <c r="B370" s="87" t="str">
        <f>IF(A370="","",VLOOKUP(A370,'[1]TARIF JEUX 2021-2022'!$A$2:$G$1139,2,0))</f>
        <v/>
      </c>
      <c r="C370" s="87"/>
      <c r="D370" s="87"/>
      <c r="E370" s="87"/>
      <c r="F370" s="87"/>
      <c r="G370" s="87"/>
      <c r="H370" s="88"/>
      <c r="I370" s="89" t="str">
        <f>IF(A370="","",VLOOKUP(A370,'[1]TARIF JEUX 2021-2022'!$A$2:$G$1139,3,0))</f>
        <v/>
      </c>
      <c r="J370" s="89" t="str">
        <f>IF(A370="","",VLOOKUP(A370,'[1]TARIF JEUX 2021-2022'!$A$2:$G$1139,4,0))</f>
        <v/>
      </c>
      <c r="K370" s="90" t="str">
        <f>IF(A370="","",VLOOKUP(A370,'[1]TARIF JEUX 2021-2022'!$A$2:$G$1139,5,0))</f>
        <v/>
      </c>
      <c r="L370" s="91" t="str">
        <f t="shared" si="16"/>
        <v/>
      </c>
      <c r="M370" s="91" t="str">
        <f t="shared" si="17"/>
        <v/>
      </c>
      <c r="N370" s="91" t="str">
        <f t="shared" si="18"/>
        <v/>
      </c>
    </row>
    <row r="371" spans="1:14" ht="18" customHeight="1" x14ac:dyDescent="0.25">
      <c r="A371" s="86"/>
      <c r="B371" s="87" t="str">
        <f>IF(A371="","",VLOOKUP(A371,'[1]TARIF JEUX 2021-2022'!$A$2:$G$1139,2,0))</f>
        <v/>
      </c>
      <c r="C371" s="87"/>
      <c r="D371" s="87"/>
      <c r="E371" s="87"/>
      <c r="F371" s="87"/>
      <c r="G371" s="87"/>
      <c r="H371" s="88"/>
      <c r="I371" s="89" t="str">
        <f>IF(A371="","",VLOOKUP(A371,'[1]TARIF JEUX 2021-2022'!$A$2:$G$1139,3,0))</f>
        <v/>
      </c>
      <c r="J371" s="89" t="str">
        <f>IF(A371="","",VLOOKUP(A371,'[1]TARIF JEUX 2021-2022'!$A$2:$G$1139,4,0))</f>
        <v/>
      </c>
      <c r="K371" s="90" t="str">
        <f>IF(A371="","",VLOOKUP(A371,'[1]TARIF JEUX 2021-2022'!$A$2:$G$1139,5,0))</f>
        <v/>
      </c>
      <c r="L371" s="91" t="str">
        <f t="shared" si="16"/>
        <v/>
      </c>
      <c r="M371" s="91" t="str">
        <f t="shared" si="17"/>
        <v/>
      </c>
      <c r="N371" s="91" t="str">
        <f t="shared" si="18"/>
        <v/>
      </c>
    </row>
    <row r="372" spans="1:14" ht="18" customHeight="1" x14ac:dyDescent="0.25">
      <c r="A372" s="86"/>
      <c r="B372" s="87" t="str">
        <f>IF(A372="","",VLOOKUP(A372,'[1]TARIF JEUX 2021-2022'!$A$2:$G$1139,2,0))</f>
        <v/>
      </c>
      <c r="C372" s="87"/>
      <c r="D372" s="87"/>
      <c r="E372" s="87"/>
      <c r="F372" s="87"/>
      <c r="G372" s="87"/>
      <c r="H372" s="88"/>
      <c r="I372" s="89" t="str">
        <f>IF(A372="","",VLOOKUP(A372,'[1]TARIF JEUX 2021-2022'!$A$2:$G$1139,3,0))</f>
        <v/>
      </c>
      <c r="J372" s="89" t="str">
        <f>IF(A372="","",VLOOKUP(A372,'[1]TARIF JEUX 2021-2022'!$A$2:$G$1139,4,0))</f>
        <v/>
      </c>
      <c r="K372" s="90" t="str">
        <f>IF(A372="","",VLOOKUP(A372,'[1]TARIF JEUX 2021-2022'!$A$2:$G$1139,5,0))</f>
        <v/>
      </c>
      <c r="L372" s="91" t="str">
        <f t="shared" si="16"/>
        <v/>
      </c>
      <c r="M372" s="91" t="str">
        <f t="shared" si="17"/>
        <v/>
      </c>
      <c r="N372" s="91" t="str">
        <f t="shared" si="18"/>
        <v/>
      </c>
    </row>
    <row r="373" spans="1:14" ht="18" customHeight="1" x14ac:dyDescent="0.25">
      <c r="A373" s="86"/>
      <c r="B373" s="87" t="str">
        <f>IF(A373="","",VLOOKUP(A373,'[1]TARIF JEUX 2021-2022'!$A$2:$G$1139,2,0))</f>
        <v/>
      </c>
      <c r="C373" s="87"/>
      <c r="D373" s="87"/>
      <c r="E373" s="87"/>
      <c r="F373" s="87"/>
      <c r="G373" s="87"/>
      <c r="H373" s="88"/>
      <c r="I373" s="89" t="str">
        <f>IF(A373="","",VLOOKUP(A373,'[1]TARIF JEUX 2021-2022'!$A$2:$G$1139,3,0))</f>
        <v/>
      </c>
      <c r="J373" s="89" t="str">
        <f>IF(A373="","",VLOOKUP(A373,'[1]TARIF JEUX 2021-2022'!$A$2:$G$1139,4,0))</f>
        <v/>
      </c>
      <c r="K373" s="90" t="str">
        <f>IF(A373="","",VLOOKUP(A373,'[1]TARIF JEUX 2021-2022'!$A$2:$G$1139,5,0))</f>
        <v/>
      </c>
      <c r="L373" s="91" t="str">
        <f t="shared" si="16"/>
        <v/>
      </c>
      <c r="M373" s="91" t="str">
        <f t="shared" si="17"/>
        <v/>
      </c>
      <c r="N373" s="91" t="str">
        <f t="shared" si="18"/>
        <v/>
      </c>
    </row>
    <row r="374" spans="1:14" ht="18" customHeight="1" x14ac:dyDescent="0.25">
      <c r="A374" s="86"/>
      <c r="B374" s="87" t="str">
        <f>IF(A374="","",VLOOKUP(A374,'[1]TARIF JEUX 2021-2022'!$A$2:$G$1139,2,0))</f>
        <v/>
      </c>
      <c r="C374" s="87"/>
      <c r="D374" s="87"/>
      <c r="E374" s="87"/>
      <c r="F374" s="87"/>
      <c r="G374" s="87"/>
      <c r="H374" s="88"/>
      <c r="I374" s="89" t="str">
        <f>IF(A374="","",VLOOKUP(A374,'[1]TARIF JEUX 2021-2022'!$A$2:$G$1139,3,0))</f>
        <v/>
      </c>
      <c r="J374" s="89" t="str">
        <f>IF(A374="","",VLOOKUP(A374,'[1]TARIF JEUX 2021-2022'!$A$2:$G$1139,4,0))</f>
        <v/>
      </c>
      <c r="K374" s="90" t="str">
        <f>IF(A374="","",VLOOKUP(A374,'[1]TARIF JEUX 2021-2022'!$A$2:$G$1139,5,0))</f>
        <v/>
      </c>
      <c r="L374" s="91" t="str">
        <f t="shared" si="16"/>
        <v/>
      </c>
      <c r="M374" s="91" t="str">
        <f t="shared" si="17"/>
        <v/>
      </c>
      <c r="N374" s="91" t="str">
        <f t="shared" si="18"/>
        <v/>
      </c>
    </row>
    <row r="375" spans="1:14" ht="18" customHeight="1" x14ac:dyDescent="0.25">
      <c r="A375" s="86"/>
      <c r="B375" s="87" t="str">
        <f>IF(A375="","",VLOOKUP(A375,'[1]TARIF JEUX 2021-2022'!$A$2:$G$1139,2,0))</f>
        <v/>
      </c>
      <c r="C375" s="87"/>
      <c r="D375" s="87"/>
      <c r="E375" s="87"/>
      <c r="F375" s="87"/>
      <c r="G375" s="87"/>
      <c r="H375" s="88"/>
      <c r="I375" s="89" t="str">
        <f>IF(A375="","",VLOOKUP(A375,'[1]TARIF JEUX 2021-2022'!$A$2:$G$1139,3,0))</f>
        <v/>
      </c>
      <c r="J375" s="89" t="str">
        <f>IF(A375="","",VLOOKUP(A375,'[1]TARIF JEUX 2021-2022'!$A$2:$G$1139,4,0))</f>
        <v/>
      </c>
      <c r="K375" s="90" t="str">
        <f>IF(A375="","",VLOOKUP(A375,'[1]TARIF JEUX 2021-2022'!$A$2:$G$1139,5,0))</f>
        <v/>
      </c>
      <c r="L375" s="91" t="str">
        <f t="shared" si="16"/>
        <v/>
      </c>
      <c r="M375" s="91" t="str">
        <f t="shared" si="17"/>
        <v/>
      </c>
      <c r="N375" s="91" t="str">
        <f t="shared" si="18"/>
        <v/>
      </c>
    </row>
    <row r="376" spans="1:14" ht="18" customHeight="1" x14ac:dyDescent="0.25">
      <c r="A376" s="86"/>
      <c r="B376" s="87" t="str">
        <f>IF(A376="","",VLOOKUP(A376,'[1]TARIF JEUX 2021-2022'!$A$2:$G$1139,2,0))</f>
        <v/>
      </c>
      <c r="C376" s="87"/>
      <c r="D376" s="87"/>
      <c r="E376" s="87"/>
      <c r="F376" s="87"/>
      <c r="G376" s="87"/>
      <c r="H376" s="88"/>
      <c r="I376" s="89" t="str">
        <f>IF(A376="","",VLOOKUP(A376,'[1]TARIF JEUX 2021-2022'!$A$2:$G$1139,3,0))</f>
        <v/>
      </c>
      <c r="J376" s="89" t="str">
        <f>IF(A376="","",VLOOKUP(A376,'[1]TARIF JEUX 2021-2022'!$A$2:$G$1139,4,0))</f>
        <v/>
      </c>
      <c r="K376" s="90" t="str">
        <f>IF(A376="","",VLOOKUP(A376,'[1]TARIF JEUX 2021-2022'!$A$2:$G$1139,5,0))</f>
        <v/>
      </c>
      <c r="L376" s="91" t="str">
        <f t="shared" si="16"/>
        <v/>
      </c>
      <c r="M376" s="91" t="str">
        <f t="shared" si="17"/>
        <v/>
      </c>
      <c r="N376" s="91" t="str">
        <f t="shared" si="18"/>
        <v/>
      </c>
    </row>
    <row r="377" spans="1:14" ht="18" customHeight="1" x14ac:dyDescent="0.25">
      <c r="A377" s="86"/>
      <c r="B377" s="87" t="str">
        <f>IF(A377="","",VLOOKUP(A377,'[1]TARIF JEUX 2021-2022'!$A$2:$G$1139,2,0))</f>
        <v/>
      </c>
      <c r="C377" s="87"/>
      <c r="D377" s="87"/>
      <c r="E377" s="87"/>
      <c r="F377" s="87"/>
      <c r="G377" s="87"/>
      <c r="H377" s="88"/>
      <c r="I377" s="89" t="str">
        <f>IF(A377="","",VLOOKUP(A377,'[1]TARIF JEUX 2021-2022'!$A$2:$G$1139,3,0))</f>
        <v/>
      </c>
      <c r="J377" s="89" t="str">
        <f>IF(A377="","",VLOOKUP(A377,'[1]TARIF JEUX 2021-2022'!$A$2:$G$1139,4,0))</f>
        <v/>
      </c>
      <c r="K377" s="90" t="str">
        <f>IF(A377="","",VLOOKUP(A377,'[1]TARIF JEUX 2021-2022'!$A$2:$G$1139,5,0))</f>
        <v/>
      </c>
      <c r="L377" s="91" t="str">
        <f t="shared" si="16"/>
        <v/>
      </c>
      <c r="M377" s="91" t="str">
        <f t="shared" si="17"/>
        <v/>
      </c>
      <c r="N377" s="91" t="str">
        <f t="shared" si="18"/>
        <v/>
      </c>
    </row>
    <row r="378" spans="1:14" ht="18" customHeight="1" x14ac:dyDescent="0.25">
      <c r="A378" s="86"/>
      <c r="B378" s="87" t="str">
        <f>IF(A378="","",VLOOKUP(A378,'[1]TARIF JEUX 2021-2022'!$A$2:$G$1139,2,0))</f>
        <v/>
      </c>
      <c r="C378" s="87"/>
      <c r="D378" s="87"/>
      <c r="E378" s="87"/>
      <c r="F378" s="87"/>
      <c r="G378" s="87"/>
      <c r="H378" s="88"/>
      <c r="I378" s="89" t="str">
        <f>IF(A378="","",VLOOKUP(A378,'[1]TARIF JEUX 2021-2022'!$A$2:$G$1139,3,0))</f>
        <v/>
      </c>
      <c r="J378" s="89" t="str">
        <f>IF(A378="","",VLOOKUP(A378,'[1]TARIF JEUX 2021-2022'!$A$2:$G$1139,4,0))</f>
        <v/>
      </c>
      <c r="K378" s="90" t="str">
        <f>IF(A378="","",VLOOKUP(A378,'[1]TARIF JEUX 2021-2022'!$A$2:$G$1139,5,0))</f>
        <v/>
      </c>
      <c r="L378" s="91" t="str">
        <f t="shared" si="16"/>
        <v/>
      </c>
      <c r="M378" s="91" t="str">
        <f t="shared" si="17"/>
        <v/>
      </c>
      <c r="N378" s="91" t="str">
        <f t="shared" si="18"/>
        <v/>
      </c>
    </row>
    <row r="379" spans="1:14" ht="18" customHeight="1" x14ac:dyDescent="0.25">
      <c r="A379" s="86"/>
      <c r="B379" s="87" t="str">
        <f>IF(A379="","",VLOOKUP(A379,'[1]TARIF JEUX 2021-2022'!$A$2:$G$1139,2,0))</f>
        <v/>
      </c>
      <c r="C379" s="87"/>
      <c r="D379" s="87"/>
      <c r="E379" s="87"/>
      <c r="F379" s="87"/>
      <c r="G379" s="87"/>
      <c r="H379" s="88"/>
      <c r="I379" s="89" t="str">
        <f>IF(A379="","",VLOOKUP(A379,'[1]TARIF JEUX 2021-2022'!$A$2:$G$1139,3,0))</f>
        <v/>
      </c>
      <c r="J379" s="89" t="str">
        <f>IF(A379="","",VLOOKUP(A379,'[1]TARIF JEUX 2021-2022'!$A$2:$G$1139,4,0))</f>
        <v/>
      </c>
      <c r="K379" s="90" t="str">
        <f>IF(A379="","",VLOOKUP(A379,'[1]TARIF JEUX 2021-2022'!$A$2:$G$1139,5,0))</f>
        <v/>
      </c>
      <c r="L379" s="91" t="str">
        <f t="shared" si="16"/>
        <v/>
      </c>
      <c r="M379" s="91" t="str">
        <f t="shared" si="17"/>
        <v/>
      </c>
      <c r="N379" s="91" t="str">
        <f t="shared" si="18"/>
        <v/>
      </c>
    </row>
    <row r="380" spans="1:14" ht="18" customHeight="1" x14ac:dyDescent="0.25">
      <c r="A380" s="86"/>
      <c r="B380" s="87" t="str">
        <f>IF(A380="","",VLOOKUP(A380,'[1]TARIF JEUX 2021-2022'!$A$2:$G$1139,2,0))</f>
        <v/>
      </c>
      <c r="C380" s="87"/>
      <c r="D380" s="87"/>
      <c r="E380" s="87"/>
      <c r="F380" s="87"/>
      <c r="G380" s="87"/>
      <c r="H380" s="88"/>
      <c r="I380" s="89" t="str">
        <f>IF(A380="","",VLOOKUP(A380,'[1]TARIF JEUX 2021-2022'!$A$2:$G$1139,3,0))</f>
        <v/>
      </c>
      <c r="J380" s="89" t="str">
        <f>IF(A380="","",VLOOKUP(A380,'[1]TARIF JEUX 2021-2022'!$A$2:$G$1139,4,0))</f>
        <v/>
      </c>
      <c r="K380" s="90" t="str">
        <f>IF(A380="","",VLOOKUP(A380,'[1]TARIF JEUX 2021-2022'!$A$2:$G$1139,5,0))</f>
        <v/>
      </c>
      <c r="L380" s="91" t="str">
        <f t="shared" si="16"/>
        <v/>
      </c>
      <c r="M380" s="91" t="str">
        <f t="shared" si="17"/>
        <v/>
      </c>
      <c r="N380" s="91" t="str">
        <f t="shared" si="18"/>
        <v/>
      </c>
    </row>
    <row r="381" spans="1:14" ht="18" customHeight="1" x14ac:dyDescent="0.25">
      <c r="A381" s="86"/>
      <c r="B381" s="87" t="str">
        <f>IF(A381="","",VLOOKUP(A381,'[1]TARIF JEUX 2021-2022'!$A$2:$G$1139,2,0))</f>
        <v/>
      </c>
      <c r="C381" s="87"/>
      <c r="D381" s="87"/>
      <c r="E381" s="87"/>
      <c r="F381" s="87"/>
      <c r="G381" s="87"/>
      <c r="H381" s="88"/>
      <c r="I381" s="89" t="str">
        <f>IF(A381="","",VLOOKUP(A381,'[1]TARIF JEUX 2021-2022'!$A$2:$G$1139,3,0))</f>
        <v/>
      </c>
      <c r="J381" s="89" t="str">
        <f>IF(A381="","",VLOOKUP(A381,'[1]TARIF JEUX 2021-2022'!$A$2:$G$1139,4,0))</f>
        <v/>
      </c>
      <c r="K381" s="90" t="str">
        <f>IF(A381="","",VLOOKUP(A381,'[1]TARIF JEUX 2021-2022'!$A$2:$G$1139,5,0))</f>
        <v/>
      </c>
      <c r="L381" s="91" t="str">
        <f t="shared" si="16"/>
        <v/>
      </c>
      <c r="M381" s="91" t="str">
        <f t="shared" si="17"/>
        <v/>
      </c>
      <c r="N381" s="91" t="str">
        <f t="shared" si="18"/>
        <v/>
      </c>
    </row>
    <row r="382" spans="1:14" ht="18" customHeight="1" x14ac:dyDescent="0.25">
      <c r="A382" s="86"/>
      <c r="B382" s="87" t="str">
        <f>IF(A382="","",VLOOKUP(A382,'[1]TARIF JEUX 2021-2022'!$A$2:$G$1139,2,0))</f>
        <v/>
      </c>
      <c r="C382" s="87"/>
      <c r="D382" s="87"/>
      <c r="E382" s="87"/>
      <c r="F382" s="87"/>
      <c r="G382" s="87"/>
      <c r="H382" s="88"/>
      <c r="I382" s="89" t="str">
        <f>IF(A382="","",VLOOKUP(A382,'[1]TARIF JEUX 2021-2022'!$A$2:$G$1139,3,0))</f>
        <v/>
      </c>
      <c r="J382" s="89" t="str">
        <f>IF(A382="","",VLOOKUP(A382,'[1]TARIF JEUX 2021-2022'!$A$2:$G$1139,4,0))</f>
        <v/>
      </c>
      <c r="K382" s="90" t="str">
        <f>IF(A382="","",VLOOKUP(A382,'[1]TARIF JEUX 2021-2022'!$A$2:$G$1139,5,0))</f>
        <v/>
      </c>
      <c r="L382" s="91" t="str">
        <f t="shared" si="16"/>
        <v/>
      </c>
      <c r="M382" s="91" t="str">
        <f t="shared" si="17"/>
        <v/>
      </c>
      <c r="N382" s="91" t="str">
        <f t="shared" si="18"/>
        <v/>
      </c>
    </row>
    <row r="383" spans="1:14" ht="18" customHeight="1" x14ac:dyDescent="0.25">
      <c r="A383" s="86"/>
      <c r="B383" s="87" t="str">
        <f>IF(A383="","",VLOOKUP(A383,'[1]TARIF JEUX 2021-2022'!$A$2:$G$1139,2,0))</f>
        <v/>
      </c>
      <c r="C383" s="87"/>
      <c r="D383" s="87"/>
      <c r="E383" s="87"/>
      <c r="F383" s="87"/>
      <c r="G383" s="87"/>
      <c r="H383" s="88"/>
      <c r="I383" s="89" t="str">
        <f>IF(A383="","",VLOOKUP(A383,'[1]TARIF JEUX 2021-2022'!$A$2:$G$1139,3,0))</f>
        <v/>
      </c>
      <c r="J383" s="89" t="str">
        <f>IF(A383="","",VLOOKUP(A383,'[1]TARIF JEUX 2021-2022'!$A$2:$G$1139,4,0))</f>
        <v/>
      </c>
      <c r="K383" s="90" t="str">
        <f>IF(A383="","",VLOOKUP(A383,'[1]TARIF JEUX 2021-2022'!$A$2:$G$1139,5,0))</f>
        <v/>
      </c>
      <c r="L383" s="91" t="str">
        <f t="shared" si="16"/>
        <v/>
      </c>
      <c r="M383" s="91" t="str">
        <f t="shared" si="17"/>
        <v/>
      </c>
      <c r="N383" s="91" t="str">
        <f t="shared" si="18"/>
        <v/>
      </c>
    </row>
    <row r="384" spans="1:14" ht="18" customHeight="1" x14ac:dyDescent="0.25">
      <c r="A384" s="86"/>
      <c r="B384" s="87" t="str">
        <f>IF(A384="","",VLOOKUP(A384,'[1]TARIF JEUX 2021-2022'!$A$2:$G$1139,2,0))</f>
        <v/>
      </c>
      <c r="C384" s="87"/>
      <c r="D384" s="87"/>
      <c r="E384" s="87"/>
      <c r="F384" s="87"/>
      <c r="G384" s="87"/>
      <c r="H384" s="88"/>
      <c r="I384" s="89" t="str">
        <f>IF(A384="","",VLOOKUP(A384,'[1]TARIF JEUX 2021-2022'!$A$2:$G$1139,3,0))</f>
        <v/>
      </c>
      <c r="J384" s="89" t="str">
        <f>IF(A384="","",VLOOKUP(A384,'[1]TARIF JEUX 2021-2022'!$A$2:$G$1139,4,0))</f>
        <v/>
      </c>
      <c r="K384" s="90" t="str">
        <f>IF(A384="","",VLOOKUP(A384,'[1]TARIF JEUX 2021-2022'!$A$2:$G$1139,5,0))</f>
        <v/>
      </c>
      <c r="L384" s="91" t="str">
        <f t="shared" si="16"/>
        <v/>
      </c>
      <c r="M384" s="91" t="str">
        <f t="shared" si="17"/>
        <v/>
      </c>
      <c r="N384" s="91" t="str">
        <f t="shared" si="18"/>
        <v/>
      </c>
    </row>
    <row r="385" spans="1:14" ht="18" customHeight="1" x14ac:dyDescent="0.25">
      <c r="A385" s="86"/>
      <c r="B385" s="87" t="str">
        <f>IF(A385="","",VLOOKUP(A385,'[1]TARIF JEUX 2021-2022'!$A$2:$G$1139,2,0))</f>
        <v/>
      </c>
      <c r="C385" s="87"/>
      <c r="D385" s="87"/>
      <c r="E385" s="87"/>
      <c r="F385" s="87"/>
      <c r="G385" s="87"/>
      <c r="H385" s="88"/>
      <c r="I385" s="89" t="str">
        <f>IF(A385="","",VLOOKUP(A385,'[1]TARIF JEUX 2021-2022'!$A$2:$G$1139,3,0))</f>
        <v/>
      </c>
      <c r="J385" s="89" t="str">
        <f>IF(A385="","",VLOOKUP(A385,'[1]TARIF JEUX 2021-2022'!$A$2:$G$1139,4,0))</f>
        <v/>
      </c>
      <c r="K385" s="90" t="str">
        <f>IF(A385="","",VLOOKUP(A385,'[1]TARIF JEUX 2021-2022'!$A$2:$G$1139,5,0))</f>
        <v/>
      </c>
      <c r="L385" s="91" t="str">
        <f t="shared" si="16"/>
        <v/>
      </c>
      <c r="M385" s="91" t="str">
        <f t="shared" si="17"/>
        <v/>
      </c>
      <c r="N385" s="91" t="str">
        <f t="shared" si="18"/>
        <v/>
      </c>
    </row>
    <row r="386" spans="1:14" ht="18" customHeight="1" x14ac:dyDescent="0.25">
      <c r="A386" s="86"/>
      <c r="B386" s="87" t="str">
        <f>IF(A386="","",VLOOKUP(A386,'[1]TARIF JEUX 2021-2022'!$A$2:$G$1139,2,0))</f>
        <v/>
      </c>
      <c r="C386" s="87"/>
      <c r="D386" s="87"/>
      <c r="E386" s="87"/>
      <c r="F386" s="87"/>
      <c r="G386" s="87"/>
      <c r="H386" s="88"/>
      <c r="I386" s="89" t="str">
        <f>IF(A386="","",VLOOKUP(A386,'[1]TARIF JEUX 2021-2022'!$A$2:$G$1139,3,0))</f>
        <v/>
      </c>
      <c r="J386" s="89" t="str">
        <f>IF(A386="","",VLOOKUP(A386,'[1]TARIF JEUX 2021-2022'!$A$2:$G$1139,4,0))</f>
        <v/>
      </c>
      <c r="K386" s="90" t="str">
        <f>IF(A386="","",VLOOKUP(A386,'[1]TARIF JEUX 2021-2022'!$A$2:$G$1139,5,0))</f>
        <v/>
      </c>
      <c r="L386" s="91" t="str">
        <f t="shared" si="16"/>
        <v/>
      </c>
      <c r="M386" s="91" t="str">
        <f t="shared" si="17"/>
        <v/>
      </c>
      <c r="N386" s="91" t="str">
        <f t="shared" si="18"/>
        <v/>
      </c>
    </row>
    <row r="387" spans="1:14" ht="18" customHeight="1" x14ac:dyDescent="0.25">
      <c r="A387" s="86"/>
      <c r="B387" s="87" t="str">
        <f>IF(A387="","",VLOOKUP(A387,'[1]TARIF JEUX 2021-2022'!$A$2:$G$1139,2,0))</f>
        <v/>
      </c>
      <c r="C387" s="87"/>
      <c r="D387" s="87"/>
      <c r="E387" s="87"/>
      <c r="F387" s="87"/>
      <c r="G387" s="87"/>
      <c r="H387" s="88"/>
      <c r="I387" s="89" t="str">
        <f>IF(A387="","",VLOOKUP(A387,'[1]TARIF JEUX 2021-2022'!$A$2:$G$1139,3,0))</f>
        <v/>
      </c>
      <c r="J387" s="89" t="str">
        <f>IF(A387="","",VLOOKUP(A387,'[1]TARIF JEUX 2021-2022'!$A$2:$G$1139,4,0))</f>
        <v/>
      </c>
      <c r="K387" s="90" t="str">
        <f>IF(A387="","",VLOOKUP(A387,'[1]TARIF JEUX 2021-2022'!$A$2:$G$1139,5,0))</f>
        <v/>
      </c>
      <c r="L387" s="91" t="str">
        <f t="shared" si="16"/>
        <v/>
      </c>
      <c r="M387" s="91" t="str">
        <f t="shared" si="17"/>
        <v/>
      </c>
      <c r="N387" s="91" t="str">
        <f t="shared" si="18"/>
        <v/>
      </c>
    </row>
    <row r="388" spans="1:14" ht="18" customHeight="1" x14ac:dyDescent="0.25">
      <c r="A388" s="86"/>
      <c r="B388" s="87" t="str">
        <f>IF(A388="","",VLOOKUP(A388,'[1]TARIF JEUX 2021-2022'!$A$2:$G$1139,2,0))</f>
        <v/>
      </c>
      <c r="C388" s="87"/>
      <c r="D388" s="87"/>
      <c r="E388" s="87"/>
      <c r="F388" s="87"/>
      <c r="G388" s="87"/>
      <c r="H388" s="88"/>
      <c r="I388" s="89" t="str">
        <f>IF(A388="","",VLOOKUP(A388,'[1]TARIF JEUX 2021-2022'!$A$2:$G$1139,3,0))</f>
        <v/>
      </c>
      <c r="J388" s="89" t="str">
        <f>IF(A388="","",VLOOKUP(A388,'[1]TARIF JEUX 2021-2022'!$A$2:$G$1139,4,0))</f>
        <v/>
      </c>
      <c r="K388" s="90" t="str">
        <f>IF(A388="","",VLOOKUP(A388,'[1]TARIF JEUX 2021-2022'!$A$2:$G$1139,5,0))</f>
        <v/>
      </c>
      <c r="L388" s="91" t="str">
        <f t="shared" si="16"/>
        <v/>
      </c>
      <c r="M388" s="91" t="str">
        <f t="shared" si="17"/>
        <v/>
      </c>
      <c r="N388" s="91" t="str">
        <f t="shared" si="18"/>
        <v/>
      </c>
    </row>
    <row r="389" spans="1:14" ht="18" customHeight="1" x14ac:dyDescent="0.25">
      <c r="A389" s="86"/>
      <c r="B389" s="87" t="str">
        <f>IF(A389="","",VLOOKUP(A389,'[1]TARIF JEUX 2021-2022'!$A$2:$G$1139,2,0))</f>
        <v/>
      </c>
      <c r="C389" s="87"/>
      <c r="D389" s="87"/>
      <c r="E389" s="87"/>
      <c r="F389" s="87"/>
      <c r="G389" s="87"/>
      <c r="H389" s="88"/>
      <c r="I389" s="89" t="str">
        <f>IF(A389="","",VLOOKUP(A389,'[1]TARIF JEUX 2021-2022'!$A$2:$G$1139,3,0))</f>
        <v/>
      </c>
      <c r="J389" s="89" t="str">
        <f>IF(A389="","",VLOOKUP(A389,'[1]TARIF JEUX 2021-2022'!$A$2:$G$1139,4,0))</f>
        <v/>
      </c>
      <c r="K389" s="90" t="str">
        <f>IF(A389="","",VLOOKUP(A389,'[1]TARIF JEUX 2021-2022'!$A$2:$G$1139,5,0))</f>
        <v/>
      </c>
      <c r="L389" s="91" t="str">
        <f t="shared" si="16"/>
        <v/>
      </c>
      <c r="M389" s="91" t="str">
        <f t="shared" si="17"/>
        <v/>
      </c>
      <c r="N389" s="91" t="str">
        <f t="shared" si="18"/>
        <v/>
      </c>
    </row>
    <row r="390" spans="1:14" ht="18" customHeight="1" x14ac:dyDescent="0.25">
      <c r="A390" s="86"/>
      <c r="B390" s="87" t="str">
        <f>IF(A390="","",VLOOKUP(A390,'[1]TARIF JEUX 2021-2022'!$A$2:$G$1139,2,0))</f>
        <v/>
      </c>
      <c r="C390" s="87"/>
      <c r="D390" s="87"/>
      <c r="E390" s="87"/>
      <c r="F390" s="87"/>
      <c r="G390" s="87"/>
      <c r="H390" s="88"/>
      <c r="I390" s="89" t="str">
        <f>IF(A390="","",VLOOKUP(A390,'[1]TARIF JEUX 2021-2022'!$A$2:$G$1139,3,0))</f>
        <v/>
      </c>
      <c r="J390" s="89" t="str">
        <f>IF(A390="","",VLOOKUP(A390,'[1]TARIF JEUX 2021-2022'!$A$2:$G$1139,4,0))</f>
        <v/>
      </c>
      <c r="K390" s="90" t="str">
        <f>IF(A390="","",VLOOKUP(A390,'[1]TARIF JEUX 2021-2022'!$A$2:$G$1139,5,0))</f>
        <v/>
      </c>
      <c r="L390" s="91" t="str">
        <f t="shared" si="16"/>
        <v/>
      </c>
      <c r="M390" s="91" t="str">
        <f t="shared" si="17"/>
        <v/>
      </c>
      <c r="N390" s="91" t="str">
        <f t="shared" si="18"/>
        <v/>
      </c>
    </row>
    <row r="391" spans="1:14" ht="18" customHeight="1" x14ac:dyDescent="0.25">
      <c r="A391" s="86"/>
      <c r="B391" s="87" t="str">
        <f>IF(A391="","",VLOOKUP(A391,'[1]TARIF JEUX 2021-2022'!$A$2:$G$1139,2,0))</f>
        <v/>
      </c>
      <c r="C391" s="87"/>
      <c r="D391" s="87"/>
      <c r="E391" s="87"/>
      <c r="F391" s="87"/>
      <c r="G391" s="87"/>
      <c r="H391" s="88"/>
      <c r="I391" s="89" t="str">
        <f>IF(A391="","",VLOOKUP(A391,'[1]TARIF JEUX 2021-2022'!$A$2:$G$1139,3,0))</f>
        <v/>
      </c>
      <c r="J391" s="89" t="str">
        <f>IF(A391="","",VLOOKUP(A391,'[1]TARIF JEUX 2021-2022'!$A$2:$G$1139,4,0))</f>
        <v/>
      </c>
      <c r="K391" s="90" t="str">
        <f>IF(A391="","",VLOOKUP(A391,'[1]TARIF JEUX 2021-2022'!$A$2:$G$1139,5,0))</f>
        <v/>
      </c>
      <c r="L391" s="91" t="str">
        <f t="shared" si="16"/>
        <v/>
      </c>
      <c r="M391" s="91" t="str">
        <f t="shared" si="17"/>
        <v/>
      </c>
      <c r="N391" s="91" t="str">
        <f t="shared" si="18"/>
        <v/>
      </c>
    </row>
    <row r="392" spans="1:14" ht="18" customHeight="1" x14ac:dyDescent="0.25">
      <c r="A392" s="86"/>
      <c r="B392" s="87" t="str">
        <f>IF(A392="","",VLOOKUP(A392,'[1]TARIF JEUX 2021-2022'!$A$2:$G$1139,2,0))</f>
        <v/>
      </c>
      <c r="C392" s="87"/>
      <c r="D392" s="87"/>
      <c r="E392" s="87"/>
      <c r="F392" s="87"/>
      <c r="G392" s="87"/>
      <c r="H392" s="88"/>
      <c r="I392" s="89" t="str">
        <f>IF(A392="","",VLOOKUP(A392,'[1]TARIF JEUX 2021-2022'!$A$2:$G$1139,3,0))</f>
        <v/>
      </c>
      <c r="J392" s="89" t="str">
        <f>IF(A392="","",VLOOKUP(A392,'[1]TARIF JEUX 2021-2022'!$A$2:$G$1139,4,0))</f>
        <v/>
      </c>
      <c r="K392" s="90" t="str">
        <f>IF(A392="","",VLOOKUP(A392,'[1]TARIF JEUX 2021-2022'!$A$2:$G$1139,5,0))</f>
        <v/>
      </c>
      <c r="L392" s="91" t="str">
        <f t="shared" si="16"/>
        <v/>
      </c>
      <c r="M392" s="91" t="str">
        <f t="shared" si="17"/>
        <v/>
      </c>
      <c r="N392" s="91" t="str">
        <f t="shared" si="18"/>
        <v/>
      </c>
    </row>
    <row r="393" spans="1:14" ht="18" customHeight="1" x14ac:dyDescent="0.25">
      <c r="A393" s="86"/>
      <c r="B393" s="87" t="str">
        <f>IF(A393="","",VLOOKUP(A393,'[1]TARIF JEUX 2021-2022'!$A$2:$G$1139,2,0))</f>
        <v/>
      </c>
      <c r="C393" s="87"/>
      <c r="D393" s="87"/>
      <c r="E393" s="87"/>
      <c r="F393" s="87"/>
      <c r="G393" s="87"/>
      <c r="H393" s="88"/>
      <c r="I393" s="89" t="str">
        <f>IF(A393="","",VLOOKUP(A393,'[1]TARIF JEUX 2021-2022'!$A$2:$G$1139,3,0))</f>
        <v/>
      </c>
      <c r="J393" s="89" t="str">
        <f>IF(A393="","",VLOOKUP(A393,'[1]TARIF JEUX 2021-2022'!$A$2:$G$1139,4,0))</f>
        <v/>
      </c>
      <c r="K393" s="90" t="str">
        <f>IF(A393="","",VLOOKUP(A393,'[1]TARIF JEUX 2021-2022'!$A$2:$G$1139,5,0))</f>
        <v/>
      </c>
      <c r="L393" s="91" t="str">
        <f t="shared" si="16"/>
        <v/>
      </c>
      <c r="M393" s="91" t="str">
        <f t="shared" si="17"/>
        <v/>
      </c>
      <c r="N393" s="91" t="str">
        <f t="shared" si="18"/>
        <v/>
      </c>
    </row>
    <row r="394" spans="1:14" ht="18" customHeight="1" x14ac:dyDescent="0.25">
      <c r="A394" s="86"/>
      <c r="B394" s="87" t="str">
        <f>IF(A394="","",VLOOKUP(A394,'[1]TARIF JEUX 2021-2022'!$A$2:$G$1139,2,0))</f>
        <v/>
      </c>
      <c r="C394" s="87"/>
      <c r="D394" s="87"/>
      <c r="E394" s="87"/>
      <c r="F394" s="87"/>
      <c r="G394" s="87"/>
      <c r="H394" s="88"/>
      <c r="I394" s="89" t="str">
        <f>IF(A394="","",VLOOKUP(A394,'[1]TARIF JEUX 2021-2022'!$A$2:$G$1139,3,0))</f>
        <v/>
      </c>
      <c r="J394" s="89" t="str">
        <f>IF(A394="","",VLOOKUP(A394,'[1]TARIF JEUX 2021-2022'!$A$2:$G$1139,4,0))</f>
        <v/>
      </c>
      <c r="K394" s="90" t="str">
        <f>IF(A394="","",VLOOKUP(A394,'[1]TARIF JEUX 2021-2022'!$A$2:$G$1139,5,0))</f>
        <v/>
      </c>
      <c r="L394" s="91" t="str">
        <f t="shared" si="16"/>
        <v/>
      </c>
      <c r="M394" s="91" t="str">
        <f t="shared" si="17"/>
        <v/>
      </c>
      <c r="N394" s="91" t="str">
        <f t="shared" si="18"/>
        <v/>
      </c>
    </row>
    <row r="395" spans="1:14" ht="18" customHeight="1" x14ac:dyDescent="0.25">
      <c r="A395" s="86"/>
      <c r="B395" s="87" t="str">
        <f>IF(A395="","",VLOOKUP(A395,'[1]TARIF JEUX 2021-2022'!$A$2:$G$1139,2,0))</f>
        <v/>
      </c>
      <c r="C395" s="87"/>
      <c r="D395" s="87"/>
      <c r="E395" s="87"/>
      <c r="F395" s="87"/>
      <c r="G395" s="87"/>
      <c r="H395" s="88"/>
      <c r="I395" s="89" t="str">
        <f>IF(A395="","",VLOOKUP(A395,'[1]TARIF JEUX 2021-2022'!$A$2:$G$1139,3,0))</f>
        <v/>
      </c>
      <c r="J395" s="89" t="str">
        <f>IF(A395="","",VLOOKUP(A395,'[1]TARIF JEUX 2021-2022'!$A$2:$G$1139,4,0))</f>
        <v/>
      </c>
      <c r="K395" s="90" t="str">
        <f>IF(A395="","",VLOOKUP(A395,'[1]TARIF JEUX 2021-2022'!$A$2:$G$1139,5,0))</f>
        <v/>
      </c>
      <c r="L395" s="91" t="str">
        <f t="shared" si="16"/>
        <v/>
      </c>
      <c r="M395" s="91" t="str">
        <f t="shared" si="17"/>
        <v/>
      </c>
      <c r="N395" s="91" t="str">
        <f t="shared" si="18"/>
        <v/>
      </c>
    </row>
    <row r="396" spans="1:14" ht="18" customHeight="1" x14ac:dyDescent="0.25">
      <c r="A396" s="86"/>
      <c r="B396" s="87" t="str">
        <f>IF(A396="","",VLOOKUP(A396,'[1]TARIF JEUX 2021-2022'!$A$2:$G$1139,2,0))</f>
        <v/>
      </c>
      <c r="C396" s="87"/>
      <c r="D396" s="87"/>
      <c r="E396" s="87"/>
      <c r="F396" s="87"/>
      <c r="G396" s="87"/>
      <c r="H396" s="88"/>
      <c r="I396" s="89" t="str">
        <f>IF(A396="","",VLOOKUP(A396,'[1]TARIF JEUX 2021-2022'!$A$2:$G$1139,3,0))</f>
        <v/>
      </c>
      <c r="J396" s="89" t="str">
        <f>IF(A396="","",VLOOKUP(A396,'[1]TARIF JEUX 2021-2022'!$A$2:$G$1139,4,0))</f>
        <v/>
      </c>
      <c r="K396" s="90" t="str">
        <f>IF(A396="","",VLOOKUP(A396,'[1]TARIF JEUX 2021-2022'!$A$2:$G$1139,5,0))</f>
        <v/>
      </c>
      <c r="L396" s="91" t="str">
        <f t="shared" si="16"/>
        <v/>
      </c>
      <c r="M396" s="91" t="str">
        <f t="shared" si="17"/>
        <v/>
      </c>
      <c r="N396" s="91" t="str">
        <f t="shared" si="18"/>
        <v/>
      </c>
    </row>
    <row r="397" spans="1:14" ht="18" customHeight="1" x14ac:dyDescent="0.25">
      <c r="A397" s="86"/>
      <c r="B397" s="87" t="str">
        <f>IF(A397="","",VLOOKUP(A397,'[1]TARIF JEUX 2021-2022'!$A$2:$G$1139,2,0))</f>
        <v/>
      </c>
      <c r="C397" s="87"/>
      <c r="D397" s="87"/>
      <c r="E397" s="87"/>
      <c r="F397" s="87"/>
      <c r="G397" s="87"/>
      <c r="H397" s="88"/>
      <c r="I397" s="89" t="str">
        <f>IF(A397="","",VLOOKUP(A397,'[1]TARIF JEUX 2021-2022'!$A$2:$G$1139,3,0))</f>
        <v/>
      </c>
      <c r="J397" s="89" t="str">
        <f>IF(A397="","",VLOOKUP(A397,'[1]TARIF JEUX 2021-2022'!$A$2:$G$1139,4,0))</f>
        <v/>
      </c>
      <c r="K397" s="90" t="str">
        <f>IF(A397="","",VLOOKUP(A397,'[1]TARIF JEUX 2021-2022'!$A$2:$G$1139,5,0))</f>
        <v/>
      </c>
      <c r="L397" s="91" t="str">
        <f t="shared" si="16"/>
        <v/>
      </c>
      <c r="M397" s="91" t="str">
        <f t="shared" si="17"/>
        <v/>
      </c>
      <c r="N397" s="91" t="str">
        <f t="shared" si="18"/>
        <v/>
      </c>
    </row>
    <row r="398" spans="1:14" ht="18" customHeight="1" x14ac:dyDescent="0.25">
      <c r="A398" s="86"/>
      <c r="B398" s="87" t="str">
        <f>IF(A398="","",VLOOKUP(A398,'[1]TARIF JEUX 2021-2022'!$A$2:$G$1139,2,0))</f>
        <v/>
      </c>
      <c r="C398" s="87"/>
      <c r="D398" s="87"/>
      <c r="E398" s="87"/>
      <c r="F398" s="87"/>
      <c r="G398" s="87"/>
      <c r="H398" s="88"/>
      <c r="I398" s="89" t="str">
        <f>IF(A398="","",VLOOKUP(A398,'[1]TARIF JEUX 2021-2022'!$A$2:$G$1139,3,0))</f>
        <v/>
      </c>
      <c r="J398" s="89" t="str">
        <f>IF(A398="","",VLOOKUP(A398,'[1]TARIF JEUX 2021-2022'!$A$2:$G$1139,4,0))</f>
        <v/>
      </c>
      <c r="K398" s="90" t="str">
        <f>IF(A398="","",VLOOKUP(A398,'[1]TARIF JEUX 2021-2022'!$A$2:$G$1139,5,0))</f>
        <v/>
      </c>
      <c r="L398" s="91" t="str">
        <f t="shared" si="16"/>
        <v/>
      </c>
      <c r="M398" s="91" t="str">
        <f t="shared" si="17"/>
        <v/>
      </c>
      <c r="N398" s="91" t="str">
        <f t="shared" si="18"/>
        <v/>
      </c>
    </row>
    <row r="399" spans="1:14" ht="18" customHeight="1" x14ac:dyDescent="0.25">
      <c r="A399" s="86"/>
      <c r="B399" s="87" t="str">
        <f>IF(A399="","",VLOOKUP(A399,'[1]TARIF JEUX 2021-2022'!$A$2:$G$1139,2,0))</f>
        <v/>
      </c>
      <c r="C399" s="87"/>
      <c r="D399" s="87"/>
      <c r="E399" s="87"/>
      <c r="F399" s="87"/>
      <c r="G399" s="87"/>
      <c r="H399" s="88"/>
      <c r="I399" s="89" t="str">
        <f>IF(A399="","",VLOOKUP(A399,'[1]TARIF JEUX 2021-2022'!$A$2:$G$1139,3,0))</f>
        <v/>
      </c>
      <c r="J399" s="89" t="str">
        <f>IF(A399="","",VLOOKUP(A399,'[1]TARIF JEUX 2021-2022'!$A$2:$G$1139,4,0))</f>
        <v/>
      </c>
      <c r="K399" s="90" t="str">
        <f>IF(A399="","",VLOOKUP(A399,'[1]TARIF JEUX 2021-2022'!$A$2:$G$1139,5,0))</f>
        <v/>
      </c>
      <c r="L399" s="91" t="str">
        <f t="shared" si="16"/>
        <v/>
      </c>
      <c r="M399" s="91" t="str">
        <f t="shared" si="17"/>
        <v/>
      </c>
      <c r="N399" s="91" t="str">
        <f t="shared" si="18"/>
        <v/>
      </c>
    </row>
    <row r="400" spans="1:14" ht="18" customHeight="1" x14ac:dyDescent="0.25">
      <c r="A400" s="86"/>
      <c r="B400" s="87" t="str">
        <f>IF(A400="","",VLOOKUP(A400,'[1]TARIF JEUX 2021-2022'!$A$2:$G$1139,2,0))</f>
        <v/>
      </c>
      <c r="C400" s="87"/>
      <c r="D400" s="87"/>
      <c r="E400" s="87"/>
      <c r="F400" s="87"/>
      <c r="G400" s="87"/>
      <c r="H400" s="88"/>
      <c r="I400" s="89" t="str">
        <f>IF(A400="","",VLOOKUP(A400,'[1]TARIF JEUX 2021-2022'!$A$2:$G$1139,3,0))</f>
        <v/>
      </c>
      <c r="J400" s="89" t="str">
        <f>IF(A400="","",VLOOKUP(A400,'[1]TARIF JEUX 2021-2022'!$A$2:$G$1139,4,0))</f>
        <v/>
      </c>
      <c r="K400" s="90" t="str">
        <f>IF(A400="","",VLOOKUP(A400,'[1]TARIF JEUX 2021-2022'!$A$2:$G$1139,5,0))</f>
        <v/>
      </c>
      <c r="L400" s="91" t="str">
        <f t="shared" si="16"/>
        <v/>
      </c>
      <c r="M400" s="91" t="str">
        <f t="shared" si="17"/>
        <v/>
      </c>
      <c r="N400" s="91" t="str">
        <f t="shared" si="18"/>
        <v/>
      </c>
    </row>
    <row r="401" spans="1:14" ht="18" customHeight="1" x14ac:dyDescent="0.25">
      <c r="A401" s="86"/>
      <c r="B401" s="87" t="str">
        <f>IF(A401="","",VLOOKUP(A401,'[1]TARIF JEUX 2021-2022'!$A$2:$G$1139,2,0))</f>
        <v/>
      </c>
      <c r="C401" s="87"/>
      <c r="D401" s="87"/>
      <c r="E401" s="87"/>
      <c r="F401" s="87"/>
      <c r="G401" s="87"/>
      <c r="H401" s="88"/>
      <c r="I401" s="89" t="str">
        <f>IF(A401="","",VLOOKUP(A401,'[1]TARIF JEUX 2021-2022'!$A$2:$G$1139,3,0))</f>
        <v/>
      </c>
      <c r="J401" s="89" t="str">
        <f>IF(A401="","",VLOOKUP(A401,'[1]TARIF JEUX 2021-2022'!$A$2:$G$1139,4,0))</f>
        <v/>
      </c>
      <c r="K401" s="90" t="str">
        <f>IF(A401="","",VLOOKUP(A401,'[1]TARIF JEUX 2021-2022'!$A$2:$G$1139,5,0))</f>
        <v/>
      </c>
      <c r="L401" s="91" t="str">
        <f t="shared" si="16"/>
        <v/>
      </c>
      <c r="M401" s="91" t="str">
        <f t="shared" si="17"/>
        <v/>
      </c>
      <c r="N401" s="91" t="str">
        <f t="shared" si="18"/>
        <v/>
      </c>
    </row>
    <row r="402" spans="1:14" ht="18" customHeight="1" x14ac:dyDescent="0.25">
      <c r="A402" s="86"/>
      <c r="B402" s="87" t="str">
        <f>IF(A402="","",VLOOKUP(A402,'[1]TARIF JEUX 2021-2022'!$A$2:$G$1139,2,0))</f>
        <v/>
      </c>
      <c r="C402" s="87"/>
      <c r="D402" s="87"/>
      <c r="E402" s="87"/>
      <c r="F402" s="87"/>
      <c r="G402" s="87"/>
      <c r="H402" s="88"/>
      <c r="I402" s="89" t="str">
        <f>IF(A402="","",VLOOKUP(A402,'[1]TARIF JEUX 2021-2022'!$A$2:$G$1139,3,0))</f>
        <v/>
      </c>
      <c r="J402" s="89" t="str">
        <f>IF(A402="","",VLOOKUP(A402,'[1]TARIF JEUX 2021-2022'!$A$2:$G$1139,4,0))</f>
        <v/>
      </c>
      <c r="K402" s="90" t="str">
        <f>IF(A402="","",VLOOKUP(A402,'[1]TARIF JEUX 2021-2022'!$A$2:$G$1139,5,0))</f>
        <v/>
      </c>
      <c r="L402" s="91" t="str">
        <f t="shared" si="16"/>
        <v/>
      </c>
      <c r="M402" s="91" t="str">
        <f t="shared" si="17"/>
        <v/>
      </c>
      <c r="N402" s="91" t="str">
        <f t="shared" si="18"/>
        <v/>
      </c>
    </row>
    <row r="403" spans="1:14" ht="18" customHeight="1" x14ac:dyDescent="0.25">
      <c r="A403" s="86"/>
      <c r="B403" s="87" t="str">
        <f>IF(A403="","",VLOOKUP(A403,'[1]TARIF JEUX 2021-2022'!$A$2:$G$1139,2,0))</f>
        <v/>
      </c>
      <c r="C403" s="87"/>
      <c r="D403" s="87"/>
      <c r="E403" s="87"/>
      <c r="F403" s="87"/>
      <c r="G403" s="87"/>
      <c r="H403" s="88"/>
      <c r="I403" s="89" t="str">
        <f>IF(A403="","",VLOOKUP(A403,'[1]TARIF JEUX 2021-2022'!$A$2:$G$1139,3,0))</f>
        <v/>
      </c>
      <c r="J403" s="89" t="str">
        <f>IF(A403="","",VLOOKUP(A403,'[1]TARIF JEUX 2021-2022'!$A$2:$G$1139,4,0))</f>
        <v/>
      </c>
      <c r="K403" s="90" t="str">
        <f>IF(A403="","",VLOOKUP(A403,'[1]TARIF JEUX 2021-2022'!$A$2:$G$1139,5,0))</f>
        <v/>
      </c>
      <c r="L403" s="91" t="str">
        <f t="shared" si="16"/>
        <v/>
      </c>
      <c r="M403" s="91" t="str">
        <f t="shared" si="17"/>
        <v/>
      </c>
      <c r="N403" s="91" t="str">
        <f t="shared" si="18"/>
        <v/>
      </c>
    </row>
    <row r="404" spans="1:14" ht="18" customHeight="1" x14ac:dyDescent="0.25">
      <c r="A404" s="86"/>
      <c r="B404" s="87" t="str">
        <f>IF(A404="","",VLOOKUP(A404,'[1]TARIF JEUX 2021-2022'!$A$2:$G$1139,2,0))</f>
        <v/>
      </c>
      <c r="C404" s="87"/>
      <c r="D404" s="87"/>
      <c r="E404" s="87"/>
      <c r="F404" s="87"/>
      <c r="G404" s="87"/>
      <c r="H404" s="88"/>
      <c r="I404" s="89" t="str">
        <f>IF(A404="","",VLOOKUP(A404,'[1]TARIF JEUX 2021-2022'!$A$2:$G$1139,3,0))</f>
        <v/>
      </c>
      <c r="J404" s="89" t="str">
        <f>IF(A404="","",VLOOKUP(A404,'[1]TARIF JEUX 2021-2022'!$A$2:$G$1139,4,0))</f>
        <v/>
      </c>
      <c r="K404" s="90" t="str">
        <f>IF(A404="","",VLOOKUP(A404,'[1]TARIF JEUX 2021-2022'!$A$2:$G$1139,5,0))</f>
        <v/>
      </c>
      <c r="L404" s="91" t="str">
        <f t="shared" si="16"/>
        <v/>
      </c>
      <c r="M404" s="91" t="str">
        <f t="shared" si="17"/>
        <v/>
      </c>
      <c r="N404" s="91" t="str">
        <f t="shared" si="18"/>
        <v/>
      </c>
    </row>
    <row r="405" spans="1:14" ht="18" customHeight="1" x14ac:dyDescent="0.25">
      <c r="A405" s="86"/>
      <c r="B405" s="87" t="str">
        <f>IF(A405="","",VLOOKUP(A405,'[1]TARIF JEUX 2021-2022'!$A$2:$G$1139,2,0))</f>
        <v/>
      </c>
      <c r="C405" s="87"/>
      <c r="D405" s="87"/>
      <c r="E405" s="87"/>
      <c r="F405" s="87"/>
      <c r="G405" s="87"/>
      <c r="H405" s="88"/>
      <c r="I405" s="89" t="str">
        <f>IF(A405="","",VLOOKUP(A405,'[1]TARIF JEUX 2021-2022'!$A$2:$G$1139,3,0))</f>
        <v/>
      </c>
      <c r="J405" s="89" t="str">
        <f>IF(A405="","",VLOOKUP(A405,'[1]TARIF JEUX 2021-2022'!$A$2:$G$1139,4,0))</f>
        <v/>
      </c>
      <c r="K405" s="90" t="str">
        <f>IF(A405="","",VLOOKUP(A405,'[1]TARIF JEUX 2021-2022'!$A$2:$G$1139,5,0))</f>
        <v/>
      </c>
      <c r="L405" s="91" t="str">
        <f t="shared" si="16"/>
        <v/>
      </c>
      <c r="M405" s="91" t="str">
        <f t="shared" si="17"/>
        <v/>
      </c>
      <c r="N405" s="91" t="str">
        <f t="shared" si="18"/>
        <v/>
      </c>
    </row>
    <row r="406" spans="1:14" ht="18" customHeight="1" x14ac:dyDescent="0.25">
      <c r="A406" s="86"/>
      <c r="B406" s="87" t="str">
        <f>IF(A406="","",VLOOKUP(A406,'[1]TARIF JEUX 2021-2022'!$A$2:$G$1139,2,0))</f>
        <v/>
      </c>
      <c r="C406" s="87"/>
      <c r="D406" s="87"/>
      <c r="E406" s="87"/>
      <c r="F406" s="87"/>
      <c r="G406" s="87"/>
      <c r="H406" s="88"/>
      <c r="I406" s="89" t="str">
        <f>IF(A406="","",VLOOKUP(A406,'[1]TARIF JEUX 2021-2022'!$A$2:$G$1139,3,0))</f>
        <v/>
      </c>
      <c r="J406" s="89" t="str">
        <f>IF(A406="","",VLOOKUP(A406,'[1]TARIF JEUX 2021-2022'!$A$2:$G$1139,4,0))</f>
        <v/>
      </c>
      <c r="K406" s="90" t="str">
        <f>IF(A406="","",VLOOKUP(A406,'[1]TARIF JEUX 2021-2022'!$A$2:$G$1139,5,0))</f>
        <v/>
      </c>
      <c r="L406" s="91" t="str">
        <f t="shared" si="16"/>
        <v/>
      </c>
      <c r="M406" s="91" t="str">
        <f t="shared" si="17"/>
        <v/>
      </c>
      <c r="N406" s="91" t="str">
        <f t="shared" si="18"/>
        <v/>
      </c>
    </row>
    <row r="407" spans="1:14" ht="18" customHeight="1" x14ac:dyDescent="0.25">
      <c r="A407" s="86"/>
      <c r="B407" s="87" t="str">
        <f>IF(A407="","",VLOOKUP(A407,'[1]TARIF JEUX 2021-2022'!$A$2:$G$1139,2,0))</f>
        <v/>
      </c>
      <c r="C407" s="87"/>
      <c r="D407" s="87"/>
      <c r="E407" s="87"/>
      <c r="F407" s="87"/>
      <c r="G407" s="87"/>
      <c r="H407" s="88"/>
      <c r="I407" s="89" t="str">
        <f>IF(A407="","",VLOOKUP(A407,'[1]TARIF JEUX 2021-2022'!$A$2:$G$1139,3,0))</f>
        <v/>
      </c>
      <c r="J407" s="89" t="str">
        <f>IF(A407="","",VLOOKUP(A407,'[1]TARIF JEUX 2021-2022'!$A$2:$G$1139,4,0))</f>
        <v/>
      </c>
      <c r="K407" s="90" t="str">
        <f>IF(A407="","",VLOOKUP(A407,'[1]TARIF JEUX 2021-2022'!$A$2:$G$1139,5,0))</f>
        <v/>
      </c>
      <c r="L407" s="91" t="str">
        <f t="shared" ref="L407:L470" si="19">IFERROR(H407*J407,"")</f>
        <v/>
      </c>
      <c r="M407" s="91" t="str">
        <f t="shared" ref="M407:M470" si="20">IFERROR(N407-L407,"")</f>
        <v/>
      </c>
      <c r="N407" s="91" t="str">
        <f t="shared" ref="N407:N470" si="21">IFERROR(L407+(L407*K407),"")</f>
        <v/>
      </c>
    </row>
    <row r="408" spans="1:14" ht="18" customHeight="1" x14ac:dyDescent="0.25">
      <c r="A408" s="86"/>
      <c r="B408" s="87" t="str">
        <f>IF(A408="","",VLOOKUP(A408,'[1]TARIF JEUX 2021-2022'!$A$2:$G$1139,2,0))</f>
        <v/>
      </c>
      <c r="C408" s="87"/>
      <c r="D408" s="87"/>
      <c r="E408" s="87"/>
      <c r="F408" s="87"/>
      <c r="G408" s="87"/>
      <c r="H408" s="88"/>
      <c r="I408" s="89" t="str">
        <f>IF(A408="","",VLOOKUP(A408,'[1]TARIF JEUX 2021-2022'!$A$2:$G$1139,3,0))</f>
        <v/>
      </c>
      <c r="J408" s="89" t="str">
        <f>IF(A408="","",VLOOKUP(A408,'[1]TARIF JEUX 2021-2022'!$A$2:$G$1139,4,0))</f>
        <v/>
      </c>
      <c r="K408" s="90" t="str">
        <f>IF(A408="","",VLOOKUP(A408,'[1]TARIF JEUX 2021-2022'!$A$2:$G$1139,5,0))</f>
        <v/>
      </c>
      <c r="L408" s="91" t="str">
        <f t="shared" si="19"/>
        <v/>
      </c>
      <c r="M408" s="91" t="str">
        <f t="shared" si="20"/>
        <v/>
      </c>
      <c r="N408" s="91" t="str">
        <f t="shared" si="21"/>
        <v/>
      </c>
    </row>
    <row r="409" spans="1:14" ht="18" customHeight="1" x14ac:dyDescent="0.25">
      <c r="A409" s="86"/>
      <c r="B409" s="87" t="str">
        <f>IF(A409="","",VLOOKUP(A409,'[1]TARIF JEUX 2021-2022'!$A$2:$G$1139,2,0))</f>
        <v/>
      </c>
      <c r="C409" s="87"/>
      <c r="D409" s="87"/>
      <c r="E409" s="87"/>
      <c r="F409" s="87"/>
      <c r="G409" s="87"/>
      <c r="H409" s="88"/>
      <c r="I409" s="89" t="str">
        <f>IF(A409="","",VLOOKUP(A409,'[1]TARIF JEUX 2021-2022'!$A$2:$G$1139,3,0))</f>
        <v/>
      </c>
      <c r="J409" s="89" t="str">
        <f>IF(A409="","",VLOOKUP(A409,'[1]TARIF JEUX 2021-2022'!$A$2:$G$1139,4,0))</f>
        <v/>
      </c>
      <c r="K409" s="90" t="str">
        <f>IF(A409="","",VLOOKUP(A409,'[1]TARIF JEUX 2021-2022'!$A$2:$G$1139,5,0))</f>
        <v/>
      </c>
      <c r="L409" s="91" t="str">
        <f t="shared" si="19"/>
        <v/>
      </c>
      <c r="M409" s="91" t="str">
        <f t="shared" si="20"/>
        <v/>
      </c>
      <c r="N409" s="91" t="str">
        <f t="shared" si="21"/>
        <v/>
      </c>
    </row>
    <row r="410" spans="1:14" ht="18" customHeight="1" x14ac:dyDescent="0.25">
      <c r="A410" s="86"/>
      <c r="B410" s="87" t="str">
        <f>IF(A410="","",VLOOKUP(A410,'[1]TARIF JEUX 2021-2022'!$A$2:$G$1139,2,0))</f>
        <v/>
      </c>
      <c r="C410" s="87"/>
      <c r="D410" s="87"/>
      <c r="E410" s="87"/>
      <c r="F410" s="87"/>
      <c r="G410" s="87"/>
      <c r="H410" s="88"/>
      <c r="I410" s="89" t="str">
        <f>IF(A410="","",VLOOKUP(A410,'[1]TARIF JEUX 2021-2022'!$A$2:$G$1139,3,0))</f>
        <v/>
      </c>
      <c r="J410" s="89" t="str">
        <f>IF(A410="","",VLOOKUP(A410,'[1]TARIF JEUX 2021-2022'!$A$2:$G$1139,4,0))</f>
        <v/>
      </c>
      <c r="K410" s="90" t="str">
        <f>IF(A410="","",VLOOKUP(A410,'[1]TARIF JEUX 2021-2022'!$A$2:$G$1139,5,0))</f>
        <v/>
      </c>
      <c r="L410" s="91" t="str">
        <f t="shared" si="19"/>
        <v/>
      </c>
      <c r="M410" s="91" t="str">
        <f t="shared" si="20"/>
        <v/>
      </c>
      <c r="N410" s="91" t="str">
        <f t="shared" si="21"/>
        <v/>
      </c>
    </row>
    <row r="411" spans="1:14" ht="18" customHeight="1" x14ac:dyDescent="0.25">
      <c r="A411" s="86"/>
      <c r="B411" s="87" t="str">
        <f>IF(A411="","",VLOOKUP(A411,'[1]TARIF JEUX 2021-2022'!$A$2:$G$1139,2,0))</f>
        <v/>
      </c>
      <c r="C411" s="87"/>
      <c r="D411" s="87"/>
      <c r="E411" s="87"/>
      <c r="F411" s="87"/>
      <c r="G411" s="87"/>
      <c r="H411" s="88"/>
      <c r="I411" s="89" t="str">
        <f>IF(A411="","",VLOOKUP(A411,'[1]TARIF JEUX 2021-2022'!$A$2:$G$1139,3,0))</f>
        <v/>
      </c>
      <c r="J411" s="89" t="str">
        <f>IF(A411="","",VLOOKUP(A411,'[1]TARIF JEUX 2021-2022'!$A$2:$G$1139,4,0))</f>
        <v/>
      </c>
      <c r="K411" s="90" t="str">
        <f>IF(A411="","",VLOOKUP(A411,'[1]TARIF JEUX 2021-2022'!$A$2:$G$1139,5,0))</f>
        <v/>
      </c>
      <c r="L411" s="91" t="str">
        <f t="shared" si="19"/>
        <v/>
      </c>
      <c r="M411" s="91" t="str">
        <f t="shared" si="20"/>
        <v/>
      </c>
      <c r="N411" s="91" t="str">
        <f t="shared" si="21"/>
        <v/>
      </c>
    </row>
    <row r="412" spans="1:14" ht="18" customHeight="1" x14ac:dyDescent="0.25">
      <c r="A412" s="86"/>
      <c r="B412" s="87" t="str">
        <f>IF(A412="","",VLOOKUP(A412,'[1]TARIF JEUX 2021-2022'!$A$2:$G$1139,2,0))</f>
        <v/>
      </c>
      <c r="C412" s="87"/>
      <c r="D412" s="87"/>
      <c r="E412" s="87"/>
      <c r="F412" s="87"/>
      <c r="G412" s="87"/>
      <c r="H412" s="88"/>
      <c r="I412" s="89" t="str">
        <f>IF(A412="","",VLOOKUP(A412,'[1]TARIF JEUX 2021-2022'!$A$2:$G$1139,3,0))</f>
        <v/>
      </c>
      <c r="J412" s="89" t="str">
        <f>IF(A412="","",VLOOKUP(A412,'[1]TARIF JEUX 2021-2022'!$A$2:$G$1139,4,0))</f>
        <v/>
      </c>
      <c r="K412" s="90" t="str">
        <f>IF(A412="","",VLOOKUP(A412,'[1]TARIF JEUX 2021-2022'!$A$2:$G$1139,5,0))</f>
        <v/>
      </c>
      <c r="L412" s="91" t="str">
        <f t="shared" si="19"/>
        <v/>
      </c>
      <c r="M412" s="91" t="str">
        <f t="shared" si="20"/>
        <v/>
      </c>
      <c r="N412" s="91" t="str">
        <f t="shared" si="21"/>
        <v/>
      </c>
    </row>
    <row r="413" spans="1:14" ht="18" customHeight="1" x14ac:dyDescent="0.25">
      <c r="A413" s="86"/>
      <c r="B413" s="87" t="str">
        <f>IF(A413="","",VLOOKUP(A413,'[1]TARIF JEUX 2021-2022'!$A$2:$G$1139,2,0))</f>
        <v/>
      </c>
      <c r="C413" s="87"/>
      <c r="D413" s="87"/>
      <c r="E413" s="87"/>
      <c r="F413" s="87"/>
      <c r="G413" s="87"/>
      <c r="H413" s="88"/>
      <c r="I413" s="89" t="str">
        <f>IF(A413="","",VLOOKUP(A413,'[1]TARIF JEUX 2021-2022'!$A$2:$G$1139,3,0))</f>
        <v/>
      </c>
      <c r="J413" s="89" t="str">
        <f>IF(A413="","",VLOOKUP(A413,'[1]TARIF JEUX 2021-2022'!$A$2:$G$1139,4,0))</f>
        <v/>
      </c>
      <c r="K413" s="90" t="str">
        <f>IF(A413="","",VLOOKUP(A413,'[1]TARIF JEUX 2021-2022'!$A$2:$G$1139,5,0))</f>
        <v/>
      </c>
      <c r="L413" s="91" t="str">
        <f t="shared" si="19"/>
        <v/>
      </c>
      <c r="M413" s="91" t="str">
        <f t="shared" si="20"/>
        <v/>
      </c>
      <c r="N413" s="91" t="str">
        <f t="shared" si="21"/>
        <v/>
      </c>
    </row>
    <row r="414" spans="1:14" ht="18" customHeight="1" x14ac:dyDescent="0.25">
      <c r="A414" s="86"/>
      <c r="B414" s="87" t="str">
        <f>IF(A414="","",VLOOKUP(A414,'[1]TARIF JEUX 2021-2022'!$A$2:$G$1139,2,0))</f>
        <v/>
      </c>
      <c r="C414" s="87"/>
      <c r="D414" s="87"/>
      <c r="E414" s="87"/>
      <c r="F414" s="87"/>
      <c r="G414" s="87"/>
      <c r="H414" s="88"/>
      <c r="I414" s="89" t="str">
        <f>IF(A414="","",VLOOKUP(A414,'[1]TARIF JEUX 2021-2022'!$A$2:$G$1139,3,0))</f>
        <v/>
      </c>
      <c r="J414" s="89" t="str">
        <f>IF(A414="","",VLOOKUP(A414,'[1]TARIF JEUX 2021-2022'!$A$2:$G$1139,4,0))</f>
        <v/>
      </c>
      <c r="K414" s="90" t="str">
        <f>IF(A414="","",VLOOKUP(A414,'[1]TARIF JEUX 2021-2022'!$A$2:$G$1139,5,0))</f>
        <v/>
      </c>
      <c r="L414" s="91" t="str">
        <f t="shared" si="19"/>
        <v/>
      </c>
      <c r="M414" s="91" t="str">
        <f t="shared" si="20"/>
        <v/>
      </c>
      <c r="N414" s="91" t="str">
        <f t="shared" si="21"/>
        <v/>
      </c>
    </row>
    <row r="415" spans="1:14" ht="18" customHeight="1" x14ac:dyDescent="0.25">
      <c r="A415" s="86"/>
      <c r="B415" s="87" t="str">
        <f>IF(A415="","",VLOOKUP(A415,'[1]TARIF JEUX 2021-2022'!$A$2:$G$1139,2,0))</f>
        <v/>
      </c>
      <c r="C415" s="87"/>
      <c r="D415" s="87"/>
      <c r="E415" s="87"/>
      <c r="F415" s="87"/>
      <c r="G415" s="87"/>
      <c r="H415" s="88"/>
      <c r="I415" s="89" t="str">
        <f>IF(A415="","",VLOOKUP(A415,'[1]TARIF JEUX 2021-2022'!$A$2:$G$1139,3,0))</f>
        <v/>
      </c>
      <c r="J415" s="89" t="str">
        <f>IF(A415="","",VLOOKUP(A415,'[1]TARIF JEUX 2021-2022'!$A$2:$G$1139,4,0))</f>
        <v/>
      </c>
      <c r="K415" s="90" t="str">
        <f>IF(A415="","",VLOOKUP(A415,'[1]TARIF JEUX 2021-2022'!$A$2:$G$1139,5,0))</f>
        <v/>
      </c>
      <c r="L415" s="91" t="str">
        <f t="shared" si="19"/>
        <v/>
      </c>
      <c r="M415" s="91" t="str">
        <f t="shared" si="20"/>
        <v/>
      </c>
      <c r="N415" s="91" t="str">
        <f t="shared" si="21"/>
        <v/>
      </c>
    </row>
    <row r="416" spans="1:14" ht="18" customHeight="1" x14ac:dyDescent="0.25">
      <c r="A416" s="86"/>
      <c r="B416" s="87" t="str">
        <f>IF(A416="","",VLOOKUP(A416,'[1]TARIF JEUX 2021-2022'!$A$2:$G$1139,2,0))</f>
        <v/>
      </c>
      <c r="C416" s="87"/>
      <c r="D416" s="87"/>
      <c r="E416" s="87"/>
      <c r="F416" s="87"/>
      <c r="G416" s="87"/>
      <c r="H416" s="88"/>
      <c r="I416" s="89" t="str">
        <f>IF(A416="","",VLOOKUP(A416,'[1]TARIF JEUX 2021-2022'!$A$2:$G$1139,3,0))</f>
        <v/>
      </c>
      <c r="J416" s="89" t="str">
        <f>IF(A416="","",VLOOKUP(A416,'[1]TARIF JEUX 2021-2022'!$A$2:$G$1139,4,0))</f>
        <v/>
      </c>
      <c r="K416" s="90" t="str">
        <f>IF(A416="","",VLOOKUP(A416,'[1]TARIF JEUX 2021-2022'!$A$2:$G$1139,5,0))</f>
        <v/>
      </c>
      <c r="L416" s="91" t="str">
        <f t="shared" si="19"/>
        <v/>
      </c>
      <c r="M416" s="91" t="str">
        <f t="shared" si="20"/>
        <v/>
      </c>
      <c r="N416" s="91" t="str">
        <f t="shared" si="21"/>
        <v/>
      </c>
    </row>
    <row r="417" spans="1:14" ht="18" customHeight="1" x14ac:dyDescent="0.25">
      <c r="A417" s="86"/>
      <c r="B417" s="87" t="str">
        <f>IF(A417="","",VLOOKUP(A417,'[1]TARIF JEUX 2021-2022'!$A$2:$G$1139,2,0))</f>
        <v/>
      </c>
      <c r="C417" s="87"/>
      <c r="D417" s="87"/>
      <c r="E417" s="87"/>
      <c r="F417" s="87"/>
      <c r="G417" s="87"/>
      <c r="H417" s="88"/>
      <c r="I417" s="89" t="str">
        <f>IF(A417="","",VLOOKUP(A417,'[1]TARIF JEUX 2021-2022'!$A$2:$G$1139,3,0))</f>
        <v/>
      </c>
      <c r="J417" s="89" t="str">
        <f>IF(A417="","",VLOOKUP(A417,'[1]TARIF JEUX 2021-2022'!$A$2:$G$1139,4,0))</f>
        <v/>
      </c>
      <c r="K417" s="90" t="str">
        <f>IF(A417="","",VLOOKUP(A417,'[1]TARIF JEUX 2021-2022'!$A$2:$G$1139,5,0))</f>
        <v/>
      </c>
      <c r="L417" s="91" t="str">
        <f t="shared" si="19"/>
        <v/>
      </c>
      <c r="M417" s="91" t="str">
        <f t="shared" si="20"/>
        <v/>
      </c>
      <c r="N417" s="91" t="str">
        <f t="shared" si="21"/>
        <v/>
      </c>
    </row>
    <row r="418" spans="1:14" ht="18" customHeight="1" x14ac:dyDescent="0.25">
      <c r="A418" s="86"/>
      <c r="B418" s="87" t="str">
        <f>IF(A418="","",VLOOKUP(A418,'[1]TARIF JEUX 2021-2022'!$A$2:$G$1139,2,0))</f>
        <v/>
      </c>
      <c r="C418" s="87"/>
      <c r="D418" s="87"/>
      <c r="E418" s="87"/>
      <c r="F418" s="87"/>
      <c r="G418" s="87"/>
      <c r="H418" s="88"/>
      <c r="I418" s="89" t="str">
        <f>IF(A418="","",VLOOKUP(A418,'[1]TARIF JEUX 2021-2022'!$A$2:$G$1139,3,0))</f>
        <v/>
      </c>
      <c r="J418" s="89" t="str">
        <f>IF(A418="","",VLOOKUP(A418,'[1]TARIF JEUX 2021-2022'!$A$2:$G$1139,4,0))</f>
        <v/>
      </c>
      <c r="K418" s="90" t="str">
        <f>IF(A418="","",VLOOKUP(A418,'[1]TARIF JEUX 2021-2022'!$A$2:$G$1139,5,0))</f>
        <v/>
      </c>
      <c r="L418" s="91" t="str">
        <f t="shared" si="19"/>
        <v/>
      </c>
      <c r="M418" s="91" t="str">
        <f t="shared" si="20"/>
        <v/>
      </c>
      <c r="N418" s="91" t="str">
        <f t="shared" si="21"/>
        <v/>
      </c>
    </row>
    <row r="419" spans="1:14" ht="18" customHeight="1" x14ac:dyDescent="0.25">
      <c r="A419" s="86"/>
      <c r="B419" s="87" t="str">
        <f>IF(A419="","",VLOOKUP(A419,'[1]TARIF JEUX 2021-2022'!$A$2:$G$1139,2,0))</f>
        <v/>
      </c>
      <c r="C419" s="87"/>
      <c r="D419" s="87"/>
      <c r="E419" s="87"/>
      <c r="F419" s="87"/>
      <c r="G419" s="87"/>
      <c r="H419" s="88"/>
      <c r="I419" s="89" t="str">
        <f>IF(A419="","",VLOOKUP(A419,'[1]TARIF JEUX 2021-2022'!$A$2:$G$1139,3,0))</f>
        <v/>
      </c>
      <c r="J419" s="89" t="str">
        <f>IF(A419="","",VLOOKUP(A419,'[1]TARIF JEUX 2021-2022'!$A$2:$G$1139,4,0))</f>
        <v/>
      </c>
      <c r="K419" s="90" t="str">
        <f>IF(A419="","",VLOOKUP(A419,'[1]TARIF JEUX 2021-2022'!$A$2:$G$1139,5,0))</f>
        <v/>
      </c>
      <c r="L419" s="91" t="str">
        <f t="shared" si="19"/>
        <v/>
      </c>
      <c r="M419" s="91" t="str">
        <f t="shared" si="20"/>
        <v/>
      </c>
      <c r="N419" s="91" t="str">
        <f t="shared" si="21"/>
        <v/>
      </c>
    </row>
    <row r="420" spans="1:14" ht="18" customHeight="1" x14ac:dyDescent="0.25">
      <c r="A420" s="86"/>
      <c r="B420" s="87" t="str">
        <f>IF(A420="","",VLOOKUP(A420,'[1]TARIF JEUX 2021-2022'!$A$2:$G$1139,2,0))</f>
        <v/>
      </c>
      <c r="C420" s="87"/>
      <c r="D420" s="87"/>
      <c r="E420" s="87"/>
      <c r="F420" s="87"/>
      <c r="G420" s="87"/>
      <c r="H420" s="88"/>
      <c r="I420" s="89" t="str">
        <f>IF(A420="","",VLOOKUP(A420,'[1]TARIF JEUX 2021-2022'!$A$2:$G$1139,3,0))</f>
        <v/>
      </c>
      <c r="J420" s="89" t="str">
        <f>IF(A420="","",VLOOKUP(A420,'[1]TARIF JEUX 2021-2022'!$A$2:$G$1139,4,0))</f>
        <v/>
      </c>
      <c r="K420" s="90" t="str">
        <f>IF(A420="","",VLOOKUP(A420,'[1]TARIF JEUX 2021-2022'!$A$2:$G$1139,5,0))</f>
        <v/>
      </c>
      <c r="L420" s="91" t="str">
        <f t="shared" si="19"/>
        <v/>
      </c>
      <c r="M420" s="91" t="str">
        <f t="shared" si="20"/>
        <v/>
      </c>
      <c r="N420" s="91" t="str">
        <f t="shared" si="21"/>
        <v/>
      </c>
    </row>
    <row r="421" spans="1:14" ht="18" customHeight="1" x14ac:dyDescent="0.25">
      <c r="A421" s="86"/>
      <c r="B421" s="87" t="str">
        <f>IF(A421="","",VLOOKUP(A421,'[1]TARIF JEUX 2021-2022'!$A$2:$G$1139,2,0))</f>
        <v/>
      </c>
      <c r="C421" s="87"/>
      <c r="D421" s="87"/>
      <c r="E421" s="87"/>
      <c r="F421" s="87"/>
      <c r="G421" s="87"/>
      <c r="H421" s="88"/>
      <c r="I421" s="89" t="str">
        <f>IF(A421="","",VLOOKUP(A421,'[1]TARIF JEUX 2021-2022'!$A$2:$G$1139,3,0))</f>
        <v/>
      </c>
      <c r="J421" s="89" t="str">
        <f>IF(A421="","",VLOOKUP(A421,'[1]TARIF JEUX 2021-2022'!$A$2:$G$1139,4,0))</f>
        <v/>
      </c>
      <c r="K421" s="90" t="str">
        <f>IF(A421="","",VLOOKUP(A421,'[1]TARIF JEUX 2021-2022'!$A$2:$G$1139,5,0))</f>
        <v/>
      </c>
      <c r="L421" s="91" t="str">
        <f t="shared" si="19"/>
        <v/>
      </c>
      <c r="M421" s="91" t="str">
        <f t="shared" si="20"/>
        <v/>
      </c>
      <c r="N421" s="91" t="str">
        <f t="shared" si="21"/>
        <v/>
      </c>
    </row>
    <row r="422" spans="1:14" ht="18" customHeight="1" x14ac:dyDescent="0.25">
      <c r="A422" s="86"/>
      <c r="B422" s="87" t="str">
        <f>IF(A422="","",VLOOKUP(A422,'[1]TARIF JEUX 2021-2022'!$A$2:$G$1139,2,0))</f>
        <v/>
      </c>
      <c r="C422" s="87"/>
      <c r="D422" s="87"/>
      <c r="E422" s="87"/>
      <c r="F422" s="87"/>
      <c r="G422" s="87"/>
      <c r="H422" s="88"/>
      <c r="I422" s="89" t="str">
        <f>IF(A422="","",VLOOKUP(A422,'[1]TARIF JEUX 2021-2022'!$A$2:$G$1139,3,0))</f>
        <v/>
      </c>
      <c r="J422" s="89" t="str">
        <f>IF(A422="","",VLOOKUP(A422,'[1]TARIF JEUX 2021-2022'!$A$2:$G$1139,4,0))</f>
        <v/>
      </c>
      <c r="K422" s="90" t="str">
        <f>IF(A422="","",VLOOKUP(A422,'[1]TARIF JEUX 2021-2022'!$A$2:$G$1139,5,0))</f>
        <v/>
      </c>
      <c r="L422" s="91" t="str">
        <f t="shared" si="19"/>
        <v/>
      </c>
      <c r="M422" s="91" t="str">
        <f t="shared" si="20"/>
        <v/>
      </c>
      <c r="N422" s="91" t="str">
        <f t="shared" si="21"/>
        <v/>
      </c>
    </row>
    <row r="423" spans="1:14" ht="18" customHeight="1" x14ac:dyDescent="0.25">
      <c r="A423" s="86"/>
      <c r="B423" s="87" t="str">
        <f>IF(A423="","",VLOOKUP(A423,'[1]TARIF JEUX 2021-2022'!$A$2:$G$1139,2,0))</f>
        <v/>
      </c>
      <c r="C423" s="87"/>
      <c r="D423" s="87"/>
      <c r="E423" s="87"/>
      <c r="F423" s="87"/>
      <c r="G423" s="87"/>
      <c r="H423" s="88"/>
      <c r="I423" s="89" t="str">
        <f>IF(A423="","",VLOOKUP(A423,'[1]TARIF JEUX 2021-2022'!$A$2:$G$1139,3,0))</f>
        <v/>
      </c>
      <c r="J423" s="89" t="str">
        <f>IF(A423="","",VLOOKUP(A423,'[1]TARIF JEUX 2021-2022'!$A$2:$G$1139,4,0))</f>
        <v/>
      </c>
      <c r="K423" s="90" t="str">
        <f>IF(A423="","",VLOOKUP(A423,'[1]TARIF JEUX 2021-2022'!$A$2:$G$1139,5,0))</f>
        <v/>
      </c>
      <c r="L423" s="91" t="str">
        <f t="shared" si="19"/>
        <v/>
      </c>
      <c r="M423" s="91" t="str">
        <f t="shared" si="20"/>
        <v/>
      </c>
      <c r="N423" s="91" t="str">
        <f t="shared" si="21"/>
        <v/>
      </c>
    </row>
    <row r="424" spans="1:14" ht="18" customHeight="1" x14ac:dyDescent="0.25">
      <c r="A424" s="86"/>
      <c r="B424" s="87" t="str">
        <f>IF(A424="","",VLOOKUP(A424,'[1]TARIF JEUX 2021-2022'!$A$2:$G$1139,2,0))</f>
        <v/>
      </c>
      <c r="C424" s="87"/>
      <c r="D424" s="87"/>
      <c r="E424" s="87"/>
      <c r="F424" s="87"/>
      <c r="G424" s="87"/>
      <c r="H424" s="88"/>
      <c r="I424" s="89" t="str">
        <f>IF(A424="","",VLOOKUP(A424,'[1]TARIF JEUX 2021-2022'!$A$2:$G$1139,3,0))</f>
        <v/>
      </c>
      <c r="J424" s="89" t="str">
        <f>IF(A424="","",VLOOKUP(A424,'[1]TARIF JEUX 2021-2022'!$A$2:$G$1139,4,0))</f>
        <v/>
      </c>
      <c r="K424" s="90" t="str">
        <f>IF(A424="","",VLOOKUP(A424,'[1]TARIF JEUX 2021-2022'!$A$2:$G$1139,5,0))</f>
        <v/>
      </c>
      <c r="L424" s="91" t="str">
        <f t="shared" si="19"/>
        <v/>
      </c>
      <c r="M424" s="91" t="str">
        <f t="shared" si="20"/>
        <v/>
      </c>
      <c r="N424" s="91" t="str">
        <f t="shared" si="21"/>
        <v/>
      </c>
    </row>
    <row r="425" spans="1:14" ht="18" customHeight="1" x14ac:dyDescent="0.25">
      <c r="A425" s="86"/>
      <c r="B425" s="87" t="str">
        <f>IF(A425="","",VLOOKUP(A425,'[1]TARIF JEUX 2021-2022'!$A$2:$G$1139,2,0))</f>
        <v/>
      </c>
      <c r="C425" s="87"/>
      <c r="D425" s="87"/>
      <c r="E425" s="87"/>
      <c r="F425" s="87"/>
      <c r="G425" s="87"/>
      <c r="H425" s="88"/>
      <c r="I425" s="89" t="str">
        <f>IF(A425="","",VLOOKUP(A425,'[1]TARIF JEUX 2021-2022'!$A$2:$G$1139,3,0))</f>
        <v/>
      </c>
      <c r="J425" s="89" t="str">
        <f>IF(A425="","",VLOOKUP(A425,'[1]TARIF JEUX 2021-2022'!$A$2:$G$1139,4,0))</f>
        <v/>
      </c>
      <c r="K425" s="90" t="str">
        <f>IF(A425="","",VLOOKUP(A425,'[1]TARIF JEUX 2021-2022'!$A$2:$G$1139,5,0))</f>
        <v/>
      </c>
      <c r="L425" s="91" t="str">
        <f t="shared" si="19"/>
        <v/>
      </c>
      <c r="M425" s="91" t="str">
        <f t="shared" si="20"/>
        <v/>
      </c>
      <c r="N425" s="91" t="str">
        <f t="shared" si="21"/>
        <v/>
      </c>
    </row>
    <row r="426" spans="1:14" ht="18" customHeight="1" x14ac:dyDescent="0.25">
      <c r="A426" s="86"/>
      <c r="B426" s="87" t="str">
        <f>IF(A426="","",VLOOKUP(A426,'[1]TARIF JEUX 2021-2022'!$A$2:$G$1139,2,0))</f>
        <v/>
      </c>
      <c r="C426" s="87"/>
      <c r="D426" s="87"/>
      <c r="E426" s="87"/>
      <c r="F426" s="87"/>
      <c r="G426" s="87"/>
      <c r="H426" s="88"/>
      <c r="I426" s="89" t="str">
        <f>IF(A426="","",VLOOKUP(A426,'[1]TARIF JEUX 2021-2022'!$A$2:$G$1139,3,0))</f>
        <v/>
      </c>
      <c r="J426" s="89" t="str">
        <f>IF(A426="","",VLOOKUP(A426,'[1]TARIF JEUX 2021-2022'!$A$2:$G$1139,4,0))</f>
        <v/>
      </c>
      <c r="K426" s="90" t="str">
        <f>IF(A426="","",VLOOKUP(A426,'[1]TARIF JEUX 2021-2022'!$A$2:$G$1139,5,0))</f>
        <v/>
      </c>
      <c r="L426" s="91" t="str">
        <f t="shared" si="19"/>
        <v/>
      </c>
      <c r="M426" s="91" t="str">
        <f t="shared" si="20"/>
        <v/>
      </c>
      <c r="N426" s="91" t="str">
        <f t="shared" si="21"/>
        <v/>
      </c>
    </row>
    <row r="427" spans="1:14" ht="18" customHeight="1" x14ac:dyDescent="0.25">
      <c r="A427" s="86"/>
      <c r="B427" s="87" t="str">
        <f>IF(A427="","",VLOOKUP(A427,'[1]TARIF JEUX 2021-2022'!$A$2:$G$1139,2,0))</f>
        <v/>
      </c>
      <c r="C427" s="87"/>
      <c r="D427" s="87"/>
      <c r="E427" s="87"/>
      <c r="F427" s="87"/>
      <c r="G427" s="87"/>
      <c r="H427" s="88"/>
      <c r="I427" s="89" t="str">
        <f>IF(A427="","",VLOOKUP(A427,'[1]TARIF JEUX 2021-2022'!$A$2:$G$1139,3,0))</f>
        <v/>
      </c>
      <c r="J427" s="89" t="str">
        <f>IF(A427="","",VLOOKUP(A427,'[1]TARIF JEUX 2021-2022'!$A$2:$G$1139,4,0))</f>
        <v/>
      </c>
      <c r="K427" s="90" t="str">
        <f>IF(A427="","",VLOOKUP(A427,'[1]TARIF JEUX 2021-2022'!$A$2:$G$1139,5,0))</f>
        <v/>
      </c>
      <c r="L427" s="91" t="str">
        <f t="shared" si="19"/>
        <v/>
      </c>
      <c r="M427" s="91" t="str">
        <f t="shared" si="20"/>
        <v/>
      </c>
      <c r="N427" s="91" t="str">
        <f t="shared" si="21"/>
        <v/>
      </c>
    </row>
    <row r="428" spans="1:14" ht="18" customHeight="1" x14ac:dyDescent="0.25">
      <c r="A428" s="86"/>
      <c r="B428" s="87" t="str">
        <f>IF(A428="","",VLOOKUP(A428,'[1]TARIF JEUX 2021-2022'!$A$2:$G$1139,2,0))</f>
        <v/>
      </c>
      <c r="C428" s="87"/>
      <c r="D428" s="87"/>
      <c r="E428" s="87"/>
      <c r="F428" s="87"/>
      <c r="G428" s="87"/>
      <c r="H428" s="88"/>
      <c r="I428" s="89" t="str">
        <f>IF(A428="","",VLOOKUP(A428,'[1]TARIF JEUX 2021-2022'!$A$2:$G$1139,3,0))</f>
        <v/>
      </c>
      <c r="J428" s="89" t="str">
        <f>IF(A428="","",VLOOKUP(A428,'[1]TARIF JEUX 2021-2022'!$A$2:$G$1139,4,0))</f>
        <v/>
      </c>
      <c r="K428" s="90" t="str">
        <f>IF(A428="","",VLOOKUP(A428,'[1]TARIF JEUX 2021-2022'!$A$2:$G$1139,5,0))</f>
        <v/>
      </c>
      <c r="L428" s="91" t="str">
        <f t="shared" si="19"/>
        <v/>
      </c>
      <c r="M428" s="91" t="str">
        <f t="shared" si="20"/>
        <v/>
      </c>
      <c r="N428" s="91" t="str">
        <f t="shared" si="21"/>
        <v/>
      </c>
    </row>
    <row r="429" spans="1:14" ht="18" customHeight="1" x14ac:dyDescent="0.25">
      <c r="A429" s="86"/>
      <c r="B429" s="87" t="str">
        <f>IF(A429="","",VLOOKUP(A429,'[1]TARIF JEUX 2021-2022'!$A$2:$G$1139,2,0))</f>
        <v/>
      </c>
      <c r="C429" s="87"/>
      <c r="D429" s="87"/>
      <c r="E429" s="87"/>
      <c r="F429" s="87"/>
      <c r="G429" s="87"/>
      <c r="H429" s="88"/>
      <c r="I429" s="89" t="str">
        <f>IF(A429="","",VLOOKUP(A429,'[1]TARIF JEUX 2021-2022'!$A$2:$G$1139,3,0))</f>
        <v/>
      </c>
      <c r="J429" s="89" t="str">
        <f>IF(A429="","",VLOOKUP(A429,'[1]TARIF JEUX 2021-2022'!$A$2:$G$1139,4,0))</f>
        <v/>
      </c>
      <c r="K429" s="90" t="str">
        <f>IF(A429="","",VLOOKUP(A429,'[1]TARIF JEUX 2021-2022'!$A$2:$G$1139,5,0))</f>
        <v/>
      </c>
      <c r="L429" s="91" t="str">
        <f t="shared" si="19"/>
        <v/>
      </c>
      <c r="M429" s="91" t="str">
        <f t="shared" si="20"/>
        <v/>
      </c>
      <c r="N429" s="91" t="str">
        <f t="shared" si="21"/>
        <v/>
      </c>
    </row>
    <row r="430" spans="1:14" ht="18" customHeight="1" x14ac:dyDescent="0.25">
      <c r="A430" s="86"/>
      <c r="B430" s="87" t="str">
        <f>IF(A430="","",VLOOKUP(A430,'[1]TARIF JEUX 2021-2022'!$A$2:$G$1139,2,0))</f>
        <v/>
      </c>
      <c r="C430" s="87"/>
      <c r="D430" s="87"/>
      <c r="E430" s="87"/>
      <c r="F430" s="87"/>
      <c r="G430" s="87"/>
      <c r="H430" s="88"/>
      <c r="I430" s="89" t="str">
        <f>IF(A430="","",VLOOKUP(A430,'[1]TARIF JEUX 2021-2022'!$A$2:$G$1139,3,0))</f>
        <v/>
      </c>
      <c r="J430" s="89" t="str">
        <f>IF(A430="","",VLOOKUP(A430,'[1]TARIF JEUX 2021-2022'!$A$2:$G$1139,4,0))</f>
        <v/>
      </c>
      <c r="K430" s="90" t="str">
        <f>IF(A430="","",VLOOKUP(A430,'[1]TARIF JEUX 2021-2022'!$A$2:$G$1139,5,0))</f>
        <v/>
      </c>
      <c r="L430" s="91" t="str">
        <f t="shared" si="19"/>
        <v/>
      </c>
      <c r="M430" s="91" t="str">
        <f t="shared" si="20"/>
        <v/>
      </c>
      <c r="N430" s="91" t="str">
        <f t="shared" si="21"/>
        <v/>
      </c>
    </row>
    <row r="431" spans="1:14" ht="18" customHeight="1" x14ac:dyDescent="0.25">
      <c r="A431" s="86"/>
      <c r="B431" s="87" t="str">
        <f>IF(A431="","",VLOOKUP(A431,'[1]TARIF JEUX 2021-2022'!$A$2:$G$1139,2,0))</f>
        <v/>
      </c>
      <c r="C431" s="87"/>
      <c r="D431" s="87"/>
      <c r="E431" s="87"/>
      <c r="F431" s="87"/>
      <c r="G431" s="87"/>
      <c r="H431" s="88"/>
      <c r="I431" s="89" t="str">
        <f>IF(A431="","",VLOOKUP(A431,'[1]TARIF JEUX 2021-2022'!$A$2:$G$1139,3,0))</f>
        <v/>
      </c>
      <c r="J431" s="89" t="str">
        <f>IF(A431="","",VLOOKUP(A431,'[1]TARIF JEUX 2021-2022'!$A$2:$G$1139,4,0))</f>
        <v/>
      </c>
      <c r="K431" s="90" t="str">
        <f>IF(A431="","",VLOOKUP(A431,'[1]TARIF JEUX 2021-2022'!$A$2:$G$1139,5,0))</f>
        <v/>
      </c>
      <c r="L431" s="91" t="str">
        <f t="shared" si="19"/>
        <v/>
      </c>
      <c r="M431" s="91" t="str">
        <f t="shared" si="20"/>
        <v/>
      </c>
      <c r="N431" s="91" t="str">
        <f t="shared" si="21"/>
        <v/>
      </c>
    </row>
    <row r="432" spans="1:14" ht="18" customHeight="1" x14ac:dyDescent="0.25">
      <c r="A432" s="86"/>
      <c r="B432" s="87" t="str">
        <f>IF(A432="","",VLOOKUP(A432,'[1]TARIF JEUX 2021-2022'!$A$2:$G$1139,2,0))</f>
        <v/>
      </c>
      <c r="C432" s="87"/>
      <c r="D432" s="87"/>
      <c r="E432" s="87"/>
      <c r="F432" s="87"/>
      <c r="G432" s="87"/>
      <c r="H432" s="88"/>
      <c r="I432" s="89" t="str">
        <f>IF(A432="","",VLOOKUP(A432,'[1]TARIF JEUX 2021-2022'!$A$2:$G$1139,3,0))</f>
        <v/>
      </c>
      <c r="J432" s="89" t="str">
        <f>IF(A432="","",VLOOKUP(A432,'[1]TARIF JEUX 2021-2022'!$A$2:$G$1139,4,0))</f>
        <v/>
      </c>
      <c r="K432" s="90" t="str">
        <f>IF(A432="","",VLOOKUP(A432,'[1]TARIF JEUX 2021-2022'!$A$2:$G$1139,5,0))</f>
        <v/>
      </c>
      <c r="L432" s="91" t="str">
        <f t="shared" si="19"/>
        <v/>
      </c>
      <c r="M432" s="91" t="str">
        <f t="shared" si="20"/>
        <v/>
      </c>
      <c r="N432" s="91" t="str">
        <f t="shared" si="21"/>
        <v/>
      </c>
    </row>
    <row r="433" spans="1:14" ht="18" customHeight="1" x14ac:dyDescent="0.25">
      <c r="A433" s="86"/>
      <c r="B433" s="87" t="str">
        <f>IF(A433="","",VLOOKUP(A433,'[1]TARIF JEUX 2021-2022'!$A$2:$G$1139,2,0))</f>
        <v/>
      </c>
      <c r="C433" s="87"/>
      <c r="D433" s="87"/>
      <c r="E433" s="87"/>
      <c r="F433" s="87"/>
      <c r="G433" s="87"/>
      <c r="H433" s="88"/>
      <c r="I433" s="89" t="str">
        <f>IF(A433="","",VLOOKUP(A433,'[1]TARIF JEUX 2021-2022'!$A$2:$G$1139,3,0))</f>
        <v/>
      </c>
      <c r="J433" s="89" t="str">
        <f>IF(A433="","",VLOOKUP(A433,'[1]TARIF JEUX 2021-2022'!$A$2:$G$1139,4,0))</f>
        <v/>
      </c>
      <c r="K433" s="90" t="str">
        <f>IF(A433="","",VLOOKUP(A433,'[1]TARIF JEUX 2021-2022'!$A$2:$G$1139,5,0))</f>
        <v/>
      </c>
      <c r="L433" s="91" t="str">
        <f t="shared" si="19"/>
        <v/>
      </c>
      <c r="M433" s="91" t="str">
        <f t="shared" si="20"/>
        <v/>
      </c>
      <c r="N433" s="91" t="str">
        <f t="shared" si="21"/>
        <v/>
      </c>
    </row>
    <row r="434" spans="1:14" ht="18" customHeight="1" x14ac:dyDescent="0.25">
      <c r="A434" s="86"/>
      <c r="B434" s="87" t="str">
        <f>IF(A434="","",VLOOKUP(A434,'[1]TARIF JEUX 2021-2022'!$A$2:$G$1139,2,0))</f>
        <v/>
      </c>
      <c r="C434" s="87"/>
      <c r="D434" s="87"/>
      <c r="E434" s="87"/>
      <c r="F434" s="87"/>
      <c r="G434" s="87"/>
      <c r="H434" s="88"/>
      <c r="I434" s="89" t="str">
        <f>IF(A434="","",VLOOKUP(A434,'[1]TARIF JEUX 2021-2022'!$A$2:$G$1139,3,0))</f>
        <v/>
      </c>
      <c r="J434" s="89" t="str">
        <f>IF(A434="","",VLOOKUP(A434,'[1]TARIF JEUX 2021-2022'!$A$2:$G$1139,4,0))</f>
        <v/>
      </c>
      <c r="K434" s="90" t="str">
        <f>IF(A434="","",VLOOKUP(A434,'[1]TARIF JEUX 2021-2022'!$A$2:$G$1139,5,0))</f>
        <v/>
      </c>
      <c r="L434" s="91" t="str">
        <f t="shared" si="19"/>
        <v/>
      </c>
      <c r="M434" s="91" t="str">
        <f t="shared" si="20"/>
        <v/>
      </c>
      <c r="N434" s="91" t="str">
        <f t="shared" si="21"/>
        <v/>
      </c>
    </row>
    <row r="435" spans="1:14" ht="18" customHeight="1" x14ac:dyDescent="0.25">
      <c r="A435" s="86"/>
      <c r="B435" s="87" t="str">
        <f>IF(A435="","",VLOOKUP(A435,'[1]TARIF JEUX 2021-2022'!$A$2:$G$1139,2,0))</f>
        <v/>
      </c>
      <c r="C435" s="87"/>
      <c r="D435" s="87"/>
      <c r="E435" s="87"/>
      <c r="F435" s="87"/>
      <c r="G435" s="87"/>
      <c r="H435" s="88"/>
      <c r="I435" s="89" t="str">
        <f>IF(A435="","",VLOOKUP(A435,'[1]TARIF JEUX 2021-2022'!$A$2:$G$1139,3,0))</f>
        <v/>
      </c>
      <c r="J435" s="89" t="str">
        <f>IF(A435="","",VLOOKUP(A435,'[1]TARIF JEUX 2021-2022'!$A$2:$G$1139,4,0))</f>
        <v/>
      </c>
      <c r="K435" s="90" t="str">
        <f>IF(A435="","",VLOOKUP(A435,'[1]TARIF JEUX 2021-2022'!$A$2:$G$1139,5,0))</f>
        <v/>
      </c>
      <c r="L435" s="91" t="str">
        <f t="shared" si="19"/>
        <v/>
      </c>
      <c r="M435" s="91" t="str">
        <f t="shared" si="20"/>
        <v/>
      </c>
      <c r="N435" s="91" t="str">
        <f t="shared" si="21"/>
        <v/>
      </c>
    </row>
    <row r="436" spans="1:14" ht="18" customHeight="1" x14ac:dyDescent="0.25">
      <c r="A436" s="86"/>
      <c r="B436" s="87" t="str">
        <f>IF(A436="","",VLOOKUP(A436,'[1]TARIF JEUX 2021-2022'!$A$2:$G$1139,2,0))</f>
        <v/>
      </c>
      <c r="C436" s="87"/>
      <c r="D436" s="87"/>
      <c r="E436" s="87"/>
      <c r="F436" s="87"/>
      <c r="G436" s="87"/>
      <c r="H436" s="88"/>
      <c r="I436" s="89" t="str">
        <f>IF(A436="","",VLOOKUP(A436,'[1]TARIF JEUX 2021-2022'!$A$2:$G$1139,3,0))</f>
        <v/>
      </c>
      <c r="J436" s="89" t="str">
        <f>IF(A436="","",VLOOKUP(A436,'[1]TARIF JEUX 2021-2022'!$A$2:$G$1139,4,0))</f>
        <v/>
      </c>
      <c r="K436" s="90" t="str">
        <f>IF(A436="","",VLOOKUP(A436,'[1]TARIF JEUX 2021-2022'!$A$2:$G$1139,5,0))</f>
        <v/>
      </c>
      <c r="L436" s="91" t="str">
        <f t="shared" si="19"/>
        <v/>
      </c>
      <c r="M436" s="91" t="str">
        <f t="shared" si="20"/>
        <v/>
      </c>
      <c r="N436" s="91" t="str">
        <f t="shared" si="21"/>
        <v/>
      </c>
    </row>
    <row r="437" spans="1:14" ht="18" customHeight="1" x14ac:dyDescent="0.25">
      <c r="A437" s="86"/>
      <c r="B437" s="87" t="str">
        <f>IF(A437="","",VLOOKUP(A437,'[1]TARIF JEUX 2021-2022'!$A$2:$G$1139,2,0))</f>
        <v/>
      </c>
      <c r="C437" s="87"/>
      <c r="D437" s="87"/>
      <c r="E437" s="87"/>
      <c r="F437" s="87"/>
      <c r="G437" s="87"/>
      <c r="H437" s="88"/>
      <c r="I437" s="89" t="str">
        <f>IF(A437="","",VLOOKUP(A437,'[1]TARIF JEUX 2021-2022'!$A$2:$G$1139,3,0))</f>
        <v/>
      </c>
      <c r="J437" s="89" t="str">
        <f>IF(A437="","",VLOOKUP(A437,'[1]TARIF JEUX 2021-2022'!$A$2:$G$1139,4,0))</f>
        <v/>
      </c>
      <c r="K437" s="90" t="str">
        <f>IF(A437="","",VLOOKUP(A437,'[1]TARIF JEUX 2021-2022'!$A$2:$G$1139,5,0))</f>
        <v/>
      </c>
      <c r="L437" s="91" t="str">
        <f t="shared" si="19"/>
        <v/>
      </c>
      <c r="M437" s="91" t="str">
        <f t="shared" si="20"/>
        <v/>
      </c>
      <c r="N437" s="91" t="str">
        <f t="shared" si="21"/>
        <v/>
      </c>
    </row>
    <row r="438" spans="1:14" ht="18" customHeight="1" x14ac:dyDescent="0.25">
      <c r="A438" s="86"/>
      <c r="B438" s="87" t="str">
        <f>IF(A438="","",VLOOKUP(A438,'[1]TARIF JEUX 2021-2022'!$A$2:$G$1139,2,0))</f>
        <v/>
      </c>
      <c r="C438" s="87"/>
      <c r="D438" s="87"/>
      <c r="E438" s="87"/>
      <c r="F438" s="87"/>
      <c r="G438" s="87"/>
      <c r="H438" s="88"/>
      <c r="I438" s="89" t="str">
        <f>IF(A438="","",VLOOKUP(A438,'[1]TARIF JEUX 2021-2022'!$A$2:$G$1139,3,0))</f>
        <v/>
      </c>
      <c r="J438" s="89" t="str">
        <f>IF(A438="","",VLOOKUP(A438,'[1]TARIF JEUX 2021-2022'!$A$2:$G$1139,4,0))</f>
        <v/>
      </c>
      <c r="K438" s="90" t="str">
        <f>IF(A438="","",VLOOKUP(A438,'[1]TARIF JEUX 2021-2022'!$A$2:$G$1139,5,0))</f>
        <v/>
      </c>
      <c r="L438" s="91" t="str">
        <f t="shared" si="19"/>
        <v/>
      </c>
      <c r="M438" s="91" t="str">
        <f t="shared" si="20"/>
        <v/>
      </c>
      <c r="N438" s="91" t="str">
        <f t="shared" si="21"/>
        <v/>
      </c>
    </row>
    <row r="439" spans="1:14" ht="18" customHeight="1" x14ac:dyDescent="0.25">
      <c r="A439" s="86"/>
      <c r="B439" s="87" t="str">
        <f>IF(A439="","",VLOOKUP(A439,'[1]TARIF JEUX 2021-2022'!$A$2:$G$1139,2,0))</f>
        <v/>
      </c>
      <c r="C439" s="87"/>
      <c r="D439" s="87"/>
      <c r="E439" s="87"/>
      <c r="F439" s="87"/>
      <c r="G439" s="87"/>
      <c r="H439" s="88"/>
      <c r="I439" s="89" t="str">
        <f>IF(A439="","",VLOOKUP(A439,'[1]TARIF JEUX 2021-2022'!$A$2:$G$1139,3,0))</f>
        <v/>
      </c>
      <c r="J439" s="89" t="str">
        <f>IF(A439="","",VLOOKUP(A439,'[1]TARIF JEUX 2021-2022'!$A$2:$G$1139,4,0))</f>
        <v/>
      </c>
      <c r="K439" s="90" t="str">
        <f>IF(A439="","",VLOOKUP(A439,'[1]TARIF JEUX 2021-2022'!$A$2:$G$1139,5,0))</f>
        <v/>
      </c>
      <c r="L439" s="91" t="str">
        <f t="shared" si="19"/>
        <v/>
      </c>
      <c r="M439" s="91" t="str">
        <f t="shared" si="20"/>
        <v/>
      </c>
      <c r="N439" s="91" t="str">
        <f t="shared" si="21"/>
        <v/>
      </c>
    </row>
    <row r="440" spans="1:14" ht="18" customHeight="1" x14ac:dyDescent="0.25">
      <c r="A440" s="86"/>
      <c r="B440" s="87" t="str">
        <f>IF(A440="","",VLOOKUP(A440,'[1]TARIF JEUX 2021-2022'!$A$2:$G$1139,2,0))</f>
        <v/>
      </c>
      <c r="C440" s="87"/>
      <c r="D440" s="87"/>
      <c r="E440" s="87"/>
      <c r="F440" s="87"/>
      <c r="G440" s="87"/>
      <c r="H440" s="88"/>
      <c r="I440" s="89" t="str">
        <f>IF(A440="","",VLOOKUP(A440,'[1]TARIF JEUX 2021-2022'!$A$2:$G$1139,3,0))</f>
        <v/>
      </c>
      <c r="J440" s="89" t="str">
        <f>IF(A440="","",VLOOKUP(A440,'[1]TARIF JEUX 2021-2022'!$A$2:$G$1139,4,0))</f>
        <v/>
      </c>
      <c r="K440" s="90" t="str">
        <f>IF(A440="","",VLOOKUP(A440,'[1]TARIF JEUX 2021-2022'!$A$2:$G$1139,5,0))</f>
        <v/>
      </c>
      <c r="L440" s="91" t="str">
        <f t="shared" si="19"/>
        <v/>
      </c>
      <c r="M440" s="91" t="str">
        <f t="shared" si="20"/>
        <v/>
      </c>
      <c r="N440" s="91" t="str">
        <f t="shared" si="21"/>
        <v/>
      </c>
    </row>
    <row r="441" spans="1:14" ht="18" customHeight="1" x14ac:dyDescent="0.25">
      <c r="A441" s="86"/>
      <c r="B441" s="87" t="str">
        <f>IF(A441="","",VLOOKUP(A441,'[1]TARIF JEUX 2021-2022'!$A$2:$G$1139,2,0))</f>
        <v/>
      </c>
      <c r="C441" s="87"/>
      <c r="D441" s="87"/>
      <c r="E441" s="87"/>
      <c r="F441" s="87"/>
      <c r="G441" s="87"/>
      <c r="H441" s="88"/>
      <c r="I441" s="89" t="str">
        <f>IF(A441="","",VLOOKUP(A441,'[1]TARIF JEUX 2021-2022'!$A$2:$G$1139,3,0))</f>
        <v/>
      </c>
      <c r="J441" s="89" t="str">
        <f>IF(A441="","",VLOOKUP(A441,'[1]TARIF JEUX 2021-2022'!$A$2:$G$1139,4,0))</f>
        <v/>
      </c>
      <c r="K441" s="90" t="str">
        <f>IF(A441="","",VLOOKUP(A441,'[1]TARIF JEUX 2021-2022'!$A$2:$G$1139,5,0))</f>
        <v/>
      </c>
      <c r="L441" s="91" t="str">
        <f t="shared" si="19"/>
        <v/>
      </c>
      <c r="M441" s="91" t="str">
        <f t="shared" si="20"/>
        <v/>
      </c>
      <c r="N441" s="91" t="str">
        <f t="shared" si="21"/>
        <v/>
      </c>
    </row>
    <row r="442" spans="1:14" ht="18" customHeight="1" x14ac:dyDescent="0.25">
      <c r="A442" s="86"/>
      <c r="B442" s="87" t="str">
        <f>IF(A442="","",VLOOKUP(A442,'[1]TARIF JEUX 2021-2022'!$A$2:$G$1139,2,0))</f>
        <v/>
      </c>
      <c r="C442" s="87"/>
      <c r="D442" s="87"/>
      <c r="E442" s="87"/>
      <c r="F442" s="87"/>
      <c r="G442" s="87"/>
      <c r="H442" s="88"/>
      <c r="I442" s="89" t="str">
        <f>IF(A442="","",VLOOKUP(A442,'[1]TARIF JEUX 2021-2022'!$A$2:$G$1139,3,0))</f>
        <v/>
      </c>
      <c r="J442" s="89" t="str">
        <f>IF(A442="","",VLOOKUP(A442,'[1]TARIF JEUX 2021-2022'!$A$2:$G$1139,4,0))</f>
        <v/>
      </c>
      <c r="K442" s="90" t="str">
        <f>IF(A442="","",VLOOKUP(A442,'[1]TARIF JEUX 2021-2022'!$A$2:$G$1139,5,0))</f>
        <v/>
      </c>
      <c r="L442" s="91" t="str">
        <f t="shared" si="19"/>
        <v/>
      </c>
      <c r="M442" s="91" t="str">
        <f t="shared" si="20"/>
        <v/>
      </c>
      <c r="N442" s="91" t="str">
        <f t="shared" si="21"/>
        <v/>
      </c>
    </row>
    <row r="443" spans="1:14" ht="18" customHeight="1" x14ac:dyDescent="0.25">
      <c r="A443" s="86"/>
      <c r="B443" s="87" t="str">
        <f>IF(A443="","",VLOOKUP(A443,'[1]TARIF JEUX 2021-2022'!$A$2:$G$1139,2,0))</f>
        <v/>
      </c>
      <c r="C443" s="87"/>
      <c r="D443" s="87"/>
      <c r="E443" s="87"/>
      <c r="F443" s="87"/>
      <c r="G443" s="87"/>
      <c r="H443" s="88"/>
      <c r="I443" s="89" t="str">
        <f>IF(A443="","",VLOOKUP(A443,'[1]TARIF JEUX 2021-2022'!$A$2:$G$1139,3,0))</f>
        <v/>
      </c>
      <c r="J443" s="89" t="str">
        <f>IF(A443="","",VLOOKUP(A443,'[1]TARIF JEUX 2021-2022'!$A$2:$G$1139,4,0))</f>
        <v/>
      </c>
      <c r="K443" s="90" t="str">
        <f>IF(A443="","",VLOOKUP(A443,'[1]TARIF JEUX 2021-2022'!$A$2:$G$1139,5,0))</f>
        <v/>
      </c>
      <c r="L443" s="91" t="str">
        <f t="shared" si="19"/>
        <v/>
      </c>
      <c r="M443" s="91" t="str">
        <f t="shared" si="20"/>
        <v/>
      </c>
      <c r="N443" s="91" t="str">
        <f t="shared" si="21"/>
        <v/>
      </c>
    </row>
    <row r="444" spans="1:14" ht="18" customHeight="1" x14ac:dyDescent="0.25">
      <c r="A444" s="86"/>
      <c r="B444" s="87" t="str">
        <f>IF(A444="","",VLOOKUP(A444,'[1]TARIF JEUX 2021-2022'!$A$2:$G$1139,2,0))</f>
        <v/>
      </c>
      <c r="C444" s="87"/>
      <c r="D444" s="87"/>
      <c r="E444" s="87"/>
      <c r="F444" s="87"/>
      <c r="G444" s="87"/>
      <c r="H444" s="88"/>
      <c r="I444" s="89" t="str">
        <f>IF(A444="","",VLOOKUP(A444,'[1]TARIF JEUX 2021-2022'!$A$2:$G$1139,3,0))</f>
        <v/>
      </c>
      <c r="J444" s="89" t="str">
        <f>IF(A444="","",VLOOKUP(A444,'[1]TARIF JEUX 2021-2022'!$A$2:$G$1139,4,0))</f>
        <v/>
      </c>
      <c r="K444" s="90" t="str">
        <f>IF(A444="","",VLOOKUP(A444,'[1]TARIF JEUX 2021-2022'!$A$2:$G$1139,5,0))</f>
        <v/>
      </c>
      <c r="L444" s="91" t="str">
        <f t="shared" si="19"/>
        <v/>
      </c>
      <c r="M444" s="91" t="str">
        <f t="shared" si="20"/>
        <v/>
      </c>
      <c r="N444" s="91" t="str">
        <f t="shared" si="21"/>
        <v/>
      </c>
    </row>
    <row r="445" spans="1:14" ht="18" customHeight="1" x14ac:dyDescent="0.25">
      <c r="A445" s="86"/>
      <c r="B445" s="87" t="str">
        <f>IF(A445="","",VLOOKUP(A445,'[1]TARIF JEUX 2021-2022'!$A$2:$G$1139,2,0))</f>
        <v/>
      </c>
      <c r="C445" s="87"/>
      <c r="D445" s="87"/>
      <c r="E445" s="87"/>
      <c r="F445" s="87"/>
      <c r="G445" s="87"/>
      <c r="H445" s="88"/>
      <c r="I445" s="89" t="str">
        <f>IF(A445="","",VLOOKUP(A445,'[1]TARIF JEUX 2021-2022'!$A$2:$G$1139,3,0))</f>
        <v/>
      </c>
      <c r="J445" s="89" t="str">
        <f>IF(A445="","",VLOOKUP(A445,'[1]TARIF JEUX 2021-2022'!$A$2:$G$1139,4,0))</f>
        <v/>
      </c>
      <c r="K445" s="90" t="str">
        <f>IF(A445="","",VLOOKUP(A445,'[1]TARIF JEUX 2021-2022'!$A$2:$G$1139,5,0))</f>
        <v/>
      </c>
      <c r="L445" s="91" t="str">
        <f t="shared" si="19"/>
        <v/>
      </c>
      <c r="M445" s="91" t="str">
        <f t="shared" si="20"/>
        <v/>
      </c>
      <c r="N445" s="91" t="str">
        <f t="shared" si="21"/>
        <v/>
      </c>
    </row>
    <row r="446" spans="1:14" ht="18" customHeight="1" x14ac:dyDescent="0.25">
      <c r="A446" s="86"/>
      <c r="B446" s="87" t="str">
        <f>IF(A446="","",VLOOKUP(A446,'[1]TARIF JEUX 2021-2022'!$A$2:$G$1139,2,0))</f>
        <v/>
      </c>
      <c r="C446" s="87"/>
      <c r="D446" s="87"/>
      <c r="E446" s="87"/>
      <c r="F446" s="87"/>
      <c r="G446" s="87"/>
      <c r="H446" s="88"/>
      <c r="I446" s="89" t="str">
        <f>IF(A446="","",VLOOKUP(A446,'[1]TARIF JEUX 2021-2022'!$A$2:$G$1139,3,0))</f>
        <v/>
      </c>
      <c r="J446" s="89" t="str">
        <f>IF(A446="","",VLOOKUP(A446,'[1]TARIF JEUX 2021-2022'!$A$2:$G$1139,4,0))</f>
        <v/>
      </c>
      <c r="K446" s="90" t="str">
        <f>IF(A446="","",VLOOKUP(A446,'[1]TARIF JEUX 2021-2022'!$A$2:$G$1139,5,0))</f>
        <v/>
      </c>
      <c r="L446" s="91" t="str">
        <f t="shared" si="19"/>
        <v/>
      </c>
      <c r="M446" s="91" t="str">
        <f t="shared" si="20"/>
        <v/>
      </c>
      <c r="N446" s="91" t="str">
        <f t="shared" si="21"/>
        <v/>
      </c>
    </row>
    <row r="447" spans="1:14" ht="18" customHeight="1" x14ac:dyDescent="0.25">
      <c r="A447" s="86"/>
      <c r="B447" s="87" t="str">
        <f>IF(A447="","",VLOOKUP(A447,'[1]TARIF JEUX 2021-2022'!$A$2:$G$1139,2,0))</f>
        <v/>
      </c>
      <c r="C447" s="87"/>
      <c r="D447" s="87"/>
      <c r="E447" s="87"/>
      <c r="F447" s="87"/>
      <c r="G447" s="87"/>
      <c r="H447" s="88"/>
      <c r="I447" s="89" t="str">
        <f>IF(A447="","",VLOOKUP(A447,'[1]TARIF JEUX 2021-2022'!$A$2:$G$1139,3,0))</f>
        <v/>
      </c>
      <c r="J447" s="89" t="str">
        <f>IF(A447="","",VLOOKUP(A447,'[1]TARIF JEUX 2021-2022'!$A$2:$G$1139,4,0))</f>
        <v/>
      </c>
      <c r="K447" s="90" t="str">
        <f>IF(A447="","",VLOOKUP(A447,'[1]TARIF JEUX 2021-2022'!$A$2:$G$1139,5,0))</f>
        <v/>
      </c>
      <c r="L447" s="91" t="str">
        <f t="shared" si="19"/>
        <v/>
      </c>
      <c r="M447" s="91" t="str">
        <f t="shared" si="20"/>
        <v/>
      </c>
      <c r="N447" s="91" t="str">
        <f t="shared" si="21"/>
        <v/>
      </c>
    </row>
    <row r="448" spans="1:14" ht="18" customHeight="1" x14ac:dyDescent="0.25">
      <c r="A448" s="86"/>
      <c r="B448" s="87" t="str">
        <f>IF(A448="","",VLOOKUP(A448,'[1]TARIF JEUX 2021-2022'!$A$2:$G$1139,2,0))</f>
        <v/>
      </c>
      <c r="C448" s="87"/>
      <c r="D448" s="87"/>
      <c r="E448" s="87"/>
      <c r="F448" s="87"/>
      <c r="G448" s="87"/>
      <c r="H448" s="88"/>
      <c r="I448" s="89" t="str">
        <f>IF(A448="","",VLOOKUP(A448,'[1]TARIF JEUX 2021-2022'!$A$2:$G$1139,3,0))</f>
        <v/>
      </c>
      <c r="J448" s="89" t="str">
        <f>IF(A448="","",VLOOKUP(A448,'[1]TARIF JEUX 2021-2022'!$A$2:$G$1139,4,0))</f>
        <v/>
      </c>
      <c r="K448" s="90" t="str">
        <f>IF(A448="","",VLOOKUP(A448,'[1]TARIF JEUX 2021-2022'!$A$2:$G$1139,5,0))</f>
        <v/>
      </c>
      <c r="L448" s="91" t="str">
        <f t="shared" si="19"/>
        <v/>
      </c>
      <c r="M448" s="91" t="str">
        <f t="shared" si="20"/>
        <v/>
      </c>
      <c r="N448" s="91" t="str">
        <f t="shared" si="21"/>
        <v/>
      </c>
    </row>
    <row r="449" spans="1:14" ht="18" customHeight="1" x14ac:dyDescent="0.25">
      <c r="A449" s="86"/>
      <c r="B449" s="87" t="str">
        <f>IF(A449="","",VLOOKUP(A449,'[1]TARIF JEUX 2021-2022'!$A$2:$G$1139,2,0))</f>
        <v/>
      </c>
      <c r="C449" s="87"/>
      <c r="D449" s="87"/>
      <c r="E449" s="87"/>
      <c r="F449" s="87"/>
      <c r="G449" s="87"/>
      <c r="H449" s="88"/>
      <c r="I449" s="89" t="str">
        <f>IF(A449="","",VLOOKUP(A449,'[1]TARIF JEUX 2021-2022'!$A$2:$G$1139,3,0))</f>
        <v/>
      </c>
      <c r="J449" s="89" t="str">
        <f>IF(A449="","",VLOOKUP(A449,'[1]TARIF JEUX 2021-2022'!$A$2:$G$1139,4,0))</f>
        <v/>
      </c>
      <c r="K449" s="90" t="str">
        <f>IF(A449="","",VLOOKUP(A449,'[1]TARIF JEUX 2021-2022'!$A$2:$G$1139,5,0))</f>
        <v/>
      </c>
      <c r="L449" s="91" t="str">
        <f t="shared" si="19"/>
        <v/>
      </c>
      <c r="M449" s="91" t="str">
        <f t="shared" si="20"/>
        <v/>
      </c>
      <c r="N449" s="91" t="str">
        <f t="shared" si="21"/>
        <v/>
      </c>
    </row>
    <row r="450" spans="1:14" ht="18" customHeight="1" x14ac:dyDescent="0.25">
      <c r="A450" s="86"/>
      <c r="B450" s="87" t="str">
        <f>IF(A450="","",VLOOKUP(A450,'[1]TARIF JEUX 2021-2022'!$A$2:$G$1139,2,0))</f>
        <v/>
      </c>
      <c r="C450" s="87"/>
      <c r="D450" s="87"/>
      <c r="E450" s="87"/>
      <c r="F450" s="87"/>
      <c r="G450" s="87"/>
      <c r="H450" s="88"/>
      <c r="I450" s="89" t="str">
        <f>IF(A450="","",VLOOKUP(A450,'[1]TARIF JEUX 2021-2022'!$A$2:$G$1139,3,0))</f>
        <v/>
      </c>
      <c r="J450" s="89" t="str">
        <f>IF(A450="","",VLOOKUP(A450,'[1]TARIF JEUX 2021-2022'!$A$2:$G$1139,4,0))</f>
        <v/>
      </c>
      <c r="K450" s="90" t="str">
        <f>IF(A450="","",VLOOKUP(A450,'[1]TARIF JEUX 2021-2022'!$A$2:$G$1139,5,0))</f>
        <v/>
      </c>
      <c r="L450" s="91" t="str">
        <f t="shared" si="19"/>
        <v/>
      </c>
      <c r="M450" s="91" t="str">
        <f t="shared" si="20"/>
        <v/>
      </c>
      <c r="N450" s="91" t="str">
        <f t="shared" si="21"/>
        <v/>
      </c>
    </row>
    <row r="451" spans="1:14" ht="18" customHeight="1" x14ac:dyDescent="0.25">
      <c r="A451" s="86"/>
      <c r="B451" s="87" t="str">
        <f>IF(A451="","",VLOOKUP(A451,'[1]TARIF JEUX 2021-2022'!$A$2:$G$1139,2,0))</f>
        <v/>
      </c>
      <c r="C451" s="87"/>
      <c r="D451" s="87"/>
      <c r="E451" s="87"/>
      <c r="F451" s="87"/>
      <c r="G451" s="87"/>
      <c r="H451" s="88"/>
      <c r="I451" s="89" t="str">
        <f>IF(A451="","",VLOOKUP(A451,'[1]TARIF JEUX 2021-2022'!$A$2:$G$1139,3,0))</f>
        <v/>
      </c>
      <c r="J451" s="89" t="str">
        <f>IF(A451="","",VLOOKUP(A451,'[1]TARIF JEUX 2021-2022'!$A$2:$G$1139,4,0))</f>
        <v/>
      </c>
      <c r="K451" s="90" t="str">
        <f>IF(A451="","",VLOOKUP(A451,'[1]TARIF JEUX 2021-2022'!$A$2:$G$1139,5,0))</f>
        <v/>
      </c>
      <c r="L451" s="91" t="str">
        <f t="shared" si="19"/>
        <v/>
      </c>
      <c r="M451" s="91" t="str">
        <f t="shared" si="20"/>
        <v/>
      </c>
      <c r="N451" s="91" t="str">
        <f t="shared" si="21"/>
        <v/>
      </c>
    </row>
    <row r="452" spans="1:14" ht="18" customHeight="1" x14ac:dyDescent="0.25">
      <c r="A452" s="86"/>
      <c r="B452" s="87" t="str">
        <f>IF(A452="","",VLOOKUP(A452,'[1]TARIF JEUX 2021-2022'!$A$2:$G$1139,2,0))</f>
        <v/>
      </c>
      <c r="C452" s="87"/>
      <c r="D452" s="87"/>
      <c r="E452" s="87"/>
      <c r="F452" s="87"/>
      <c r="G452" s="87"/>
      <c r="H452" s="88"/>
      <c r="I452" s="89" t="str">
        <f>IF(A452="","",VLOOKUP(A452,'[1]TARIF JEUX 2021-2022'!$A$2:$G$1139,3,0))</f>
        <v/>
      </c>
      <c r="J452" s="89" t="str">
        <f>IF(A452="","",VLOOKUP(A452,'[1]TARIF JEUX 2021-2022'!$A$2:$G$1139,4,0))</f>
        <v/>
      </c>
      <c r="K452" s="90" t="str">
        <f>IF(A452="","",VLOOKUP(A452,'[1]TARIF JEUX 2021-2022'!$A$2:$G$1139,5,0))</f>
        <v/>
      </c>
      <c r="L452" s="91" t="str">
        <f t="shared" si="19"/>
        <v/>
      </c>
      <c r="M452" s="91" t="str">
        <f t="shared" si="20"/>
        <v/>
      </c>
      <c r="N452" s="91" t="str">
        <f t="shared" si="21"/>
        <v/>
      </c>
    </row>
    <row r="453" spans="1:14" ht="18" customHeight="1" x14ac:dyDescent="0.25">
      <c r="A453" s="86"/>
      <c r="B453" s="87" t="str">
        <f>IF(A453="","",VLOOKUP(A453,'[1]TARIF JEUX 2021-2022'!$A$2:$G$1139,2,0))</f>
        <v/>
      </c>
      <c r="C453" s="87"/>
      <c r="D453" s="87"/>
      <c r="E453" s="87"/>
      <c r="F453" s="87"/>
      <c r="G453" s="87"/>
      <c r="H453" s="88"/>
      <c r="I453" s="89" t="str">
        <f>IF(A453="","",VLOOKUP(A453,'[1]TARIF JEUX 2021-2022'!$A$2:$G$1139,3,0))</f>
        <v/>
      </c>
      <c r="J453" s="89" t="str">
        <f>IF(A453="","",VLOOKUP(A453,'[1]TARIF JEUX 2021-2022'!$A$2:$G$1139,4,0))</f>
        <v/>
      </c>
      <c r="K453" s="90" t="str">
        <f>IF(A453="","",VLOOKUP(A453,'[1]TARIF JEUX 2021-2022'!$A$2:$G$1139,5,0))</f>
        <v/>
      </c>
      <c r="L453" s="91" t="str">
        <f t="shared" si="19"/>
        <v/>
      </c>
      <c r="M453" s="91" t="str">
        <f t="shared" si="20"/>
        <v/>
      </c>
      <c r="N453" s="91" t="str">
        <f t="shared" si="21"/>
        <v/>
      </c>
    </row>
    <row r="454" spans="1:14" ht="18" customHeight="1" x14ac:dyDescent="0.25">
      <c r="A454" s="86"/>
      <c r="B454" s="87" t="str">
        <f>IF(A454="","",VLOOKUP(A454,'[1]TARIF JEUX 2021-2022'!$A$2:$G$1139,2,0))</f>
        <v/>
      </c>
      <c r="C454" s="87"/>
      <c r="D454" s="87"/>
      <c r="E454" s="87"/>
      <c r="F454" s="87"/>
      <c r="G454" s="87"/>
      <c r="H454" s="88"/>
      <c r="I454" s="89" t="str">
        <f>IF(A454="","",VLOOKUP(A454,'[1]TARIF JEUX 2021-2022'!$A$2:$G$1139,3,0))</f>
        <v/>
      </c>
      <c r="J454" s="89" t="str">
        <f>IF(A454="","",VLOOKUP(A454,'[1]TARIF JEUX 2021-2022'!$A$2:$G$1139,4,0))</f>
        <v/>
      </c>
      <c r="K454" s="90" t="str">
        <f>IF(A454="","",VLOOKUP(A454,'[1]TARIF JEUX 2021-2022'!$A$2:$G$1139,5,0))</f>
        <v/>
      </c>
      <c r="L454" s="91" t="str">
        <f t="shared" si="19"/>
        <v/>
      </c>
      <c r="M454" s="91" t="str">
        <f t="shared" si="20"/>
        <v/>
      </c>
      <c r="N454" s="91" t="str">
        <f t="shared" si="21"/>
        <v/>
      </c>
    </row>
    <row r="455" spans="1:14" ht="18" customHeight="1" x14ac:dyDescent="0.25">
      <c r="A455" s="86"/>
      <c r="B455" s="87" t="str">
        <f>IF(A455="","",VLOOKUP(A455,'[1]TARIF JEUX 2021-2022'!$A$2:$G$1139,2,0))</f>
        <v/>
      </c>
      <c r="C455" s="87"/>
      <c r="D455" s="87"/>
      <c r="E455" s="87"/>
      <c r="F455" s="87"/>
      <c r="G455" s="87"/>
      <c r="H455" s="88"/>
      <c r="I455" s="89" t="str">
        <f>IF(A455="","",VLOOKUP(A455,'[1]TARIF JEUX 2021-2022'!$A$2:$G$1139,3,0))</f>
        <v/>
      </c>
      <c r="J455" s="89" t="str">
        <f>IF(A455="","",VLOOKUP(A455,'[1]TARIF JEUX 2021-2022'!$A$2:$G$1139,4,0))</f>
        <v/>
      </c>
      <c r="K455" s="90" t="str">
        <f>IF(A455="","",VLOOKUP(A455,'[1]TARIF JEUX 2021-2022'!$A$2:$G$1139,5,0))</f>
        <v/>
      </c>
      <c r="L455" s="91" t="str">
        <f t="shared" si="19"/>
        <v/>
      </c>
      <c r="M455" s="91" t="str">
        <f t="shared" si="20"/>
        <v/>
      </c>
      <c r="N455" s="91" t="str">
        <f t="shared" si="21"/>
        <v/>
      </c>
    </row>
    <row r="456" spans="1:14" ht="18" customHeight="1" x14ac:dyDescent="0.25">
      <c r="A456" s="86"/>
      <c r="B456" s="87" t="str">
        <f>IF(A456="","",VLOOKUP(A456,'[1]TARIF JEUX 2021-2022'!$A$2:$G$1139,2,0))</f>
        <v/>
      </c>
      <c r="C456" s="87"/>
      <c r="D456" s="87"/>
      <c r="E456" s="87"/>
      <c r="F456" s="87"/>
      <c r="G456" s="87"/>
      <c r="H456" s="88"/>
      <c r="I456" s="89" t="str">
        <f>IF(A456="","",VLOOKUP(A456,'[1]TARIF JEUX 2021-2022'!$A$2:$G$1139,3,0))</f>
        <v/>
      </c>
      <c r="J456" s="89" t="str">
        <f>IF(A456="","",VLOOKUP(A456,'[1]TARIF JEUX 2021-2022'!$A$2:$G$1139,4,0))</f>
        <v/>
      </c>
      <c r="K456" s="90" t="str">
        <f>IF(A456="","",VLOOKUP(A456,'[1]TARIF JEUX 2021-2022'!$A$2:$G$1139,5,0))</f>
        <v/>
      </c>
      <c r="L456" s="91" t="str">
        <f t="shared" si="19"/>
        <v/>
      </c>
      <c r="M456" s="91" t="str">
        <f t="shared" si="20"/>
        <v/>
      </c>
      <c r="N456" s="91" t="str">
        <f t="shared" si="21"/>
        <v/>
      </c>
    </row>
    <row r="457" spans="1:14" ht="18" customHeight="1" x14ac:dyDescent="0.25">
      <c r="A457" s="86"/>
      <c r="B457" s="87" t="str">
        <f>IF(A457="","",VLOOKUP(A457,'[1]TARIF JEUX 2021-2022'!$A$2:$G$1139,2,0))</f>
        <v/>
      </c>
      <c r="C457" s="87"/>
      <c r="D457" s="87"/>
      <c r="E457" s="87"/>
      <c r="F457" s="87"/>
      <c r="G457" s="87"/>
      <c r="H457" s="88"/>
      <c r="I457" s="89" t="str">
        <f>IF(A457="","",VLOOKUP(A457,'[1]TARIF JEUX 2021-2022'!$A$2:$G$1139,3,0))</f>
        <v/>
      </c>
      <c r="J457" s="89" t="str">
        <f>IF(A457="","",VLOOKUP(A457,'[1]TARIF JEUX 2021-2022'!$A$2:$G$1139,4,0))</f>
        <v/>
      </c>
      <c r="K457" s="90" t="str">
        <f>IF(A457="","",VLOOKUP(A457,'[1]TARIF JEUX 2021-2022'!$A$2:$G$1139,5,0))</f>
        <v/>
      </c>
      <c r="L457" s="91" t="str">
        <f t="shared" si="19"/>
        <v/>
      </c>
      <c r="M457" s="91" t="str">
        <f t="shared" si="20"/>
        <v/>
      </c>
      <c r="N457" s="91" t="str">
        <f t="shared" si="21"/>
        <v/>
      </c>
    </row>
    <row r="458" spans="1:14" ht="18" customHeight="1" x14ac:dyDescent="0.25">
      <c r="A458" s="86"/>
      <c r="B458" s="87" t="str">
        <f>IF(A458="","",VLOOKUP(A458,'[1]TARIF JEUX 2021-2022'!$A$2:$G$1139,2,0))</f>
        <v/>
      </c>
      <c r="C458" s="87"/>
      <c r="D458" s="87"/>
      <c r="E458" s="87"/>
      <c r="F458" s="87"/>
      <c r="G458" s="87"/>
      <c r="H458" s="88"/>
      <c r="I458" s="89" t="str">
        <f>IF(A458="","",VLOOKUP(A458,'[1]TARIF JEUX 2021-2022'!$A$2:$G$1139,3,0))</f>
        <v/>
      </c>
      <c r="J458" s="89" t="str">
        <f>IF(A458="","",VLOOKUP(A458,'[1]TARIF JEUX 2021-2022'!$A$2:$G$1139,4,0))</f>
        <v/>
      </c>
      <c r="K458" s="90" t="str">
        <f>IF(A458="","",VLOOKUP(A458,'[1]TARIF JEUX 2021-2022'!$A$2:$G$1139,5,0))</f>
        <v/>
      </c>
      <c r="L458" s="91" t="str">
        <f t="shared" si="19"/>
        <v/>
      </c>
      <c r="M458" s="91" t="str">
        <f t="shared" si="20"/>
        <v/>
      </c>
      <c r="N458" s="91" t="str">
        <f t="shared" si="21"/>
        <v/>
      </c>
    </row>
    <row r="459" spans="1:14" ht="18" customHeight="1" x14ac:dyDescent="0.25">
      <c r="A459" s="86"/>
      <c r="B459" s="87" t="str">
        <f>IF(A459="","",VLOOKUP(A459,'[1]TARIF JEUX 2021-2022'!$A$2:$G$1139,2,0))</f>
        <v/>
      </c>
      <c r="C459" s="87"/>
      <c r="D459" s="87"/>
      <c r="E459" s="87"/>
      <c r="F459" s="87"/>
      <c r="G459" s="87"/>
      <c r="H459" s="88"/>
      <c r="I459" s="89" t="str">
        <f>IF(A459="","",VLOOKUP(A459,'[1]TARIF JEUX 2021-2022'!$A$2:$G$1139,3,0))</f>
        <v/>
      </c>
      <c r="J459" s="89" t="str">
        <f>IF(A459="","",VLOOKUP(A459,'[1]TARIF JEUX 2021-2022'!$A$2:$G$1139,4,0))</f>
        <v/>
      </c>
      <c r="K459" s="90" t="str">
        <f>IF(A459="","",VLOOKUP(A459,'[1]TARIF JEUX 2021-2022'!$A$2:$G$1139,5,0))</f>
        <v/>
      </c>
      <c r="L459" s="91" t="str">
        <f t="shared" si="19"/>
        <v/>
      </c>
      <c r="M459" s="91" t="str">
        <f t="shared" si="20"/>
        <v/>
      </c>
      <c r="N459" s="91" t="str">
        <f t="shared" si="21"/>
        <v/>
      </c>
    </row>
    <row r="460" spans="1:14" ht="18" customHeight="1" x14ac:dyDescent="0.25">
      <c r="A460" s="86"/>
      <c r="B460" s="87" t="str">
        <f>IF(A460="","",VLOOKUP(A460,'[1]TARIF JEUX 2021-2022'!$A$2:$G$1139,2,0))</f>
        <v/>
      </c>
      <c r="C460" s="87"/>
      <c r="D460" s="87"/>
      <c r="E460" s="87"/>
      <c r="F460" s="87"/>
      <c r="G460" s="87"/>
      <c r="H460" s="88"/>
      <c r="I460" s="89" t="str">
        <f>IF(A460="","",VLOOKUP(A460,'[1]TARIF JEUX 2021-2022'!$A$2:$G$1139,3,0))</f>
        <v/>
      </c>
      <c r="J460" s="89" t="str">
        <f>IF(A460="","",VLOOKUP(A460,'[1]TARIF JEUX 2021-2022'!$A$2:$G$1139,4,0))</f>
        <v/>
      </c>
      <c r="K460" s="90" t="str">
        <f>IF(A460="","",VLOOKUP(A460,'[1]TARIF JEUX 2021-2022'!$A$2:$G$1139,5,0))</f>
        <v/>
      </c>
      <c r="L460" s="91" t="str">
        <f t="shared" si="19"/>
        <v/>
      </c>
      <c r="M460" s="91" t="str">
        <f t="shared" si="20"/>
        <v/>
      </c>
      <c r="N460" s="91" t="str">
        <f t="shared" si="21"/>
        <v/>
      </c>
    </row>
    <row r="461" spans="1:14" ht="18" customHeight="1" x14ac:dyDescent="0.25">
      <c r="A461" s="86"/>
      <c r="B461" s="87" t="str">
        <f>IF(A461="","",VLOOKUP(A461,'[1]TARIF JEUX 2021-2022'!$A$2:$G$1139,2,0))</f>
        <v/>
      </c>
      <c r="C461" s="87"/>
      <c r="D461" s="87"/>
      <c r="E461" s="87"/>
      <c r="F461" s="87"/>
      <c r="G461" s="87"/>
      <c r="H461" s="88"/>
      <c r="I461" s="89" t="str">
        <f>IF(A461="","",VLOOKUP(A461,'[1]TARIF JEUX 2021-2022'!$A$2:$G$1139,3,0))</f>
        <v/>
      </c>
      <c r="J461" s="89" t="str">
        <f>IF(A461="","",VLOOKUP(A461,'[1]TARIF JEUX 2021-2022'!$A$2:$G$1139,4,0))</f>
        <v/>
      </c>
      <c r="K461" s="90" t="str">
        <f>IF(A461="","",VLOOKUP(A461,'[1]TARIF JEUX 2021-2022'!$A$2:$G$1139,5,0))</f>
        <v/>
      </c>
      <c r="L461" s="91" t="str">
        <f t="shared" si="19"/>
        <v/>
      </c>
      <c r="M461" s="91" t="str">
        <f t="shared" si="20"/>
        <v/>
      </c>
      <c r="N461" s="91" t="str">
        <f t="shared" si="21"/>
        <v/>
      </c>
    </row>
    <row r="462" spans="1:14" ht="18" customHeight="1" x14ac:dyDescent="0.25">
      <c r="A462" s="86"/>
      <c r="B462" s="87" t="str">
        <f>IF(A462="","",VLOOKUP(A462,'[1]TARIF JEUX 2021-2022'!$A$2:$G$1139,2,0))</f>
        <v/>
      </c>
      <c r="C462" s="87"/>
      <c r="D462" s="87"/>
      <c r="E462" s="87"/>
      <c r="F462" s="87"/>
      <c r="G462" s="87"/>
      <c r="H462" s="88"/>
      <c r="I462" s="89" t="str">
        <f>IF(A462="","",VLOOKUP(A462,'[1]TARIF JEUX 2021-2022'!$A$2:$G$1139,3,0))</f>
        <v/>
      </c>
      <c r="J462" s="89" t="str">
        <f>IF(A462="","",VLOOKUP(A462,'[1]TARIF JEUX 2021-2022'!$A$2:$G$1139,4,0))</f>
        <v/>
      </c>
      <c r="K462" s="90" t="str">
        <f>IF(A462="","",VLOOKUP(A462,'[1]TARIF JEUX 2021-2022'!$A$2:$G$1139,5,0))</f>
        <v/>
      </c>
      <c r="L462" s="91" t="str">
        <f t="shared" si="19"/>
        <v/>
      </c>
      <c r="M462" s="91" t="str">
        <f t="shared" si="20"/>
        <v/>
      </c>
      <c r="N462" s="91" t="str">
        <f t="shared" si="21"/>
        <v/>
      </c>
    </row>
    <row r="463" spans="1:14" ht="18" customHeight="1" x14ac:dyDescent="0.25">
      <c r="A463" s="86"/>
      <c r="B463" s="87" t="str">
        <f>IF(A463="","",VLOOKUP(A463,'[1]TARIF JEUX 2021-2022'!$A$2:$G$1139,2,0))</f>
        <v/>
      </c>
      <c r="C463" s="87"/>
      <c r="D463" s="87"/>
      <c r="E463" s="87"/>
      <c r="F463" s="87"/>
      <c r="G463" s="87"/>
      <c r="H463" s="88"/>
      <c r="I463" s="89" t="str">
        <f>IF(A463="","",VLOOKUP(A463,'[1]TARIF JEUX 2021-2022'!$A$2:$G$1139,3,0))</f>
        <v/>
      </c>
      <c r="J463" s="89" t="str">
        <f>IF(A463="","",VLOOKUP(A463,'[1]TARIF JEUX 2021-2022'!$A$2:$G$1139,4,0))</f>
        <v/>
      </c>
      <c r="K463" s="90" t="str">
        <f>IF(A463="","",VLOOKUP(A463,'[1]TARIF JEUX 2021-2022'!$A$2:$G$1139,5,0))</f>
        <v/>
      </c>
      <c r="L463" s="91" t="str">
        <f t="shared" si="19"/>
        <v/>
      </c>
      <c r="M463" s="91" t="str">
        <f t="shared" si="20"/>
        <v/>
      </c>
      <c r="N463" s="91" t="str">
        <f t="shared" si="21"/>
        <v/>
      </c>
    </row>
    <row r="464" spans="1:14" ht="18" customHeight="1" x14ac:dyDescent="0.25">
      <c r="A464" s="86"/>
      <c r="B464" s="87" t="str">
        <f>IF(A464="","",VLOOKUP(A464,'[1]TARIF JEUX 2021-2022'!$A$2:$G$1139,2,0))</f>
        <v/>
      </c>
      <c r="C464" s="87"/>
      <c r="D464" s="87"/>
      <c r="E464" s="87"/>
      <c r="F464" s="87"/>
      <c r="G464" s="87"/>
      <c r="H464" s="88"/>
      <c r="I464" s="89" t="str">
        <f>IF(A464="","",VLOOKUP(A464,'[1]TARIF JEUX 2021-2022'!$A$2:$G$1139,3,0))</f>
        <v/>
      </c>
      <c r="J464" s="89" t="str">
        <f>IF(A464="","",VLOOKUP(A464,'[1]TARIF JEUX 2021-2022'!$A$2:$G$1139,4,0))</f>
        <v/>
      </c>
      <c r="K464" s="90" t="str">
        <f>IF(A464="","",VLOOKUP(A464,'[1]TARIF JEUX 2021-2022'!$A$2:$G$1139,5,0))</f>
        <v/>
      </c>
      <c r="L464" s="91" t="str">
        <f t="shared" si="19"/>
        <v/>
      </c>
      <c r="M464" s="91" t="str">
        <f t="shared" si="20"/>
        <v/>
      </c>
      <c r="N464" s="91" t="str">
        <f t="shared" si="21"/>
        <v/>
      </c>
    </row>
    <row r="465" spans="1:14" ht="18" customHeight="1" x14ac:dyDescent="0.25">
      <c r="A465" s="86"/>
      <c r="B465" s="87" t="str">
        <f>IF(A465="","",VLOOKUP(A465,'[1]TARIF JEUX 2021-2022'!$A$2:$G$1139,2,0))</f>
        <v/>
      </c>
      <c r="C465" s="87"/>
      <c r="D465" s="87"/>
      <c r="E465" s="87"/>
      <c r="F465" s="87"/>
      <c r="G465" s="87"/>
      <c r="H465" s="88"/>
      <c r="I465" s="89" t="str">
        <f>IF(A465="","",VLOOKUP(A465,'[1]TARIF JEUX 2021-2022'!$A$2:$G$1139,3,0))</f>
        <v/>
      </c>
      <c r="J465" s="89" t="str">
        <f>IF(A465="","",VLOOKUP(A465,'[1]TARIF JEUX 2021-2022'!$A$2:$G$1139,4,0))</f>
        <v/>
      </c>
      <c r="K465" s="90" t="str">
        <f>IF(A465="","",VLOOKUP(A465,'[1]TARIF JEUX 2021-2022'!$A$2:$G$1139,5,0))</f>
        <v/>
      </c>
      <c r="L465" s="91" t="str">
        <f t="shared" si="19"/>
        <v/>
      </c>
      <c r="M465" s="91" t="str">
        <f t="shared" si="20"/>
        <v/>
      </c>
      <c r="N465" s="91" t="str">
        <f t="shared" si="21"/>
        <v/>
      </c>
    </row>
    <row r="466" spans="1:14" ht="18" customHeight="1" x14ac:dyDescent="0.25">
      <c r="A466" s="86"/>
      <c r="B466" s="87" t="str">
        <f>IF(A466="","",VLOOKUP(A466,'[1]TARIF JEUX 2021-2022'!$A$2:$G$1139,2,0))</f>
        <v/>
      </c>
      <c r="C466" s="87"/>
      <c r="D466" s="87"/>
      <c r="E466" s="87"/>
      <c r="F466" s="87"/>
      <c r="G466" s="87"/>
      <c r="H466" s="88"/>
      <c r="I466" s="89" t="str">
        <f>IF(A466="","",VLOOKUP(A466,'[1]TARIF JEUX 2021-2022'!$A$2:$G$1139,3,0))</f>
        <v/>
      </c>
      <c r="J466" s="89" t="str">
        <f>IF(A466="","",VLOOKUP(A466,'[1]TARIF JEUX 2021-2022'!$A$2:$G$1139,4,0))</f>
        <v/>
      </c>
      <c r="K466" s="90" t="str">
        <f>IF(A466="","",VLOOKUP(A466,'[1]TARIF JEUX 2021-2022'!$A$2:$G$1139,5,0))</f>
        <v/>
      </c>
      <c r="L466" s="91" t="str">
        <f t="shared" si="19"/>
        <v/>
      </c>
      <c r="M466" s="91" t="str">
        <f t="shared" si="20"/>
        <v/>
      </c>
      <c r="N466" s="91" t="str">
        <f t="shared" si="21"/>
        <v/>
      </c>
    </row>
    <row r="467" spans="1:14" ht="18" customHeight="1" x14ac:dyDescent="0.25">
      <c r="A467" s="86"/>
      <c r="B467" s="87" t="str">
        <f>IF(A467="","",VLOOKUP(A467,'[1]TARIF JEUX 2021-2022'!$A$2:$G$1139,2,0))</f>
        <v/>
      </c>
      <c r="C467" s="87"/>
      <c r="D467" s="87"/>
      <c r="E467" s="87"/>
      <c r="F467" s="87"/>
      <c r="G467" s="87"/>
      <c r="H467" s="88"/>
      <c r="I467" s="89" t="str">
        <f>IF(A467="","",VLOOKUP(A467,'[1]TARIF JEUX 2021-2022'!$A$2:$G$1139,3,0))</f>
        <v/>
      </c>
      <c r="J467" s="89" t="str">
        <f>IF(A467="","",VLOOKUP(A467,'[1]TARIF JEUX 2021-2022'!$A$2:$G$1139,4,0))</f>
        <v/>
      </c>
      <c r="K467" s="90" t="str">
        <f>IF(A467="","",VLOOKUP(A467,'[1]TARIF JEUX 2021-2022'!$A$2:$G$1139,5,0))</f>
        <v/>
      </c>
      <c r="L467" s="91" t="str">
        <f t="shared" si="19"/>
        <v/>
      </c>
      <c r="M467" s="91" t="str">
        <f t="shared" si="20"/>
        <v/>
      </c>
      <c r="N467" s="91" t="str">
        <f t="shared" si="21"/>
        <v/>
      </c>
    </row>
    <row r="468" spans="1:14" ht="18" customHeight="1" x14ac:dyDescent="0.25">
      <c r="A468" s="86"/>
      <c r="B468" s="87" t="str">
        <f>IF(A468="","",VLOOKUP(A468,'[1]TARIF JEUX 2021-2022'!$A$2:$G$1139,2,0))</f>
        <v/>
      </c>
      <c r="C468" s="87"/>
      <c r="D468" s="87"/>
      <c r="E468" s="87"/>
      <c r="F468" s="87"/>
      <c r="G468" s="87"/>
      <c r="H468" s="88"/>
      <c r="I468" s="89" t="str">
        <f>IF(A468="","",VLOOKUP(A468,'[1]TARIF JEUX 2021-2022'!$A$2:$G$1139,3,0))</f>
        <v/>
      </c>
      <c r="J468" s="89" t="str">
        <f>IF(A468="","",VLOOKUP(A468,'[1]TARIF JEUX 2021-2022'!$A$2:$G$1139,4,0))</f>
        <v/>
      </c>
      <c r="K468" s="90" t="str">
        <f>IF(A468="","",VLOOKUP(A468,'[1]TARIF JEUX 2021-2022'!$A$2:$G$1139,5,0))</f>
        <v/>
      </c>
      <c r="L468" s="91" t="str">
        <f t="shared" si="19"/>
        <v/>
      </c>
      <c r="M468" s="91" t="str">
        <f t="shared" si="20"/>
        <v/>
      </c>
      <c r="N468" s="91" t="str">
        <f t="shared" si="21"/>
        <v/>
      </c>
    </row>
    <row r="469" spans="1:14" ht="18" customHeight="1" x14ac:dyDescent="0.25">
      <c r="A469" s="86"/>
      <c r="B469" s="87" t="str">
        <f>IF(A469="","",VLOOKUP(A469,'[1]TARIF JEUX 2021-2022'!$A$2:$G$1139,2,0))</f>
        <v/>
      </c>
      <c r="C469" s="87"/>
      <c r="D469" s="87"/>
      <c r="E469" s="87"/>
      <c r="F469" s="87"/>
      <c r="G469" s="87"/>
      <c r="H469" s="88"/>
      <c r="I469" s="89" t="str">
        <f>IF(A469="","",VLOOKUP(A469,'[1]TARIF JEUX 2021-2022'!$A$2:$G$1139,3,0))</f>
        <v/>
      </c>
      <c r="J469" s="89" t="str">
        <f>IF(A469="","",VLOOKUP(A469,'[1]TARIF JEUX 2021-2022'!$A$2:$G$1139,4,0))</f>
        <v/>
      </c>
      <c r="K469" s="90" t="str">
        <f>IF(A469="","",VLOOKUP(A469,'[1]TARIF JEUX 2021-2022'!$A$2:$G$1139,5,0))</f>
        <v/>
      </c>
      <c r="L469" s="91" t="str">
        <f t="shared" si="19"/>
        <v/>
      </c>
      <c r="M469" s="91" t="str">
        <f t="shared" si="20"/>
        <v/>
      </c>
      <c r="N469" s="91" t="str">
        <f t="shared" si="21"/>
        <v/>
      </c>
    </row>
    <row r="470" spans="1:14" ht="18" customHeight="1" x14ac:dyDescent="0.25">
      <c r="A470" s="86"/>
      <c r="B470" s="87" t="str">
        <f>IF(A470="","",VLOOKUP(A470,'[1]TARIF JEUX 2021-2022'!$A$2:$G$1139,2,0))</f>
        <v/>
      </c>
      <c r="C470" s="87"/>
      <c r="D470" s="87"/>
      <c r="E470" s="87"/>
      <c r="F470" s="87"/>
      <c r="G470" s="87"/>
      <c r="H470" s="88"/>
      <c r="I470" s="89" t="str">
        <f>IF(A470="","",VLOOKUP(A470,'[1]TARIF JEUX 2021-2022'!$A$2:$G$1139,3,0))</f>
        <v/>
      </c>
      <c r="J470" s="89" t="str">
        <f>IF(A470="","",VLOOKUP(A470,'[1]TARIF JEUX 2021-2022'!$A$2:$G$1139,4,0))</f>
        <v/>
      </c>
      <c r="K470" s="90" t="str">
        <f>IF(A470="","",VLOOKUP(A470,'[1]TARIF JEUX 2021-2022'!$A$2:$G$1139,5,0))</f>
        <v/>
      </c>
      <c r="L470" s="91" t="str">
        <f t="shared" si="19"/>
        <v/>
      </c>
      <c r="M470" s="91" t="str">
        <f t="shared" si="20"/>
        <v/>
      </c>
      <c r="N470" s="91" t="str">
        <f t="shared" si="21"/>
        <v/>
      </c>
    </row>
    <row r="471" spans="1:14" ht="18" customHeight="1" x14ac:dyDescent="0.25">
      <c r="A471" s="86"/>
      <c r="B471" s="87" t="str">
        <f>IF(A471="","",VLOOKUP(A471,'[1]TARIF JEUX 2021-2022'!$A$2:$G$1139,2,0))</f>
        <v/>
      </c>
      <c r="C471" s="87"/>
      <c r="D471" s="87"/>
      <c r="E471" s="87"/>
      <c r="F471" s="87"/>
      <c r="G471" s="87"/>
      <c r="H471" s="88"/>
      <c r="I471" s="89" t="str">
        <f>IF(A471="","",VLOOKUP(A471,'[1]TARIF JEUX 2021-2022'!$A$2:$G$1139,3,0))</f>
        <v/>
      </c>
      <c r="J471" s="89" t="str">
        <f>IF(A471="","",VLOOKUP(A471,'[1]TARIF JEUX 2021-2022'!$A$2:$G$1139,4,0))</f>
        <v/>
      </c>
      <c r="K471" s="90" t="str">
        <f>IF(A471="","",VLOOKUP(A471,'[1]TARIF JEUX 2021-2022'!$A$2:$G$1139,5,0))</f>
        <v/>
      </c>
      <c r="L471" s="91" t="str">
        <f t="shared" ref="L471:L534" si="22">IFERROR(H471*J471,"")</f>
        <v/>
      </c>
      <c r="M471" s="91" t="str">
        <f t="shared" ref="M471:M534" si="23">IFERROR(N471-L471,"")</f>
        <v/>
      </c>
      <c r="N471" s="91" t="str">
        <f t="shared" ref="N471:N534" si="24">IFERROR(L471+(L471*K471),"")</f>
        <v/>
      </c>
    </row>
    <row r="472" spans="1:14" ht="18" customHeight="1" x14ac:dyDescent="0.25">
      <c r="A472" s="86"/>
      <c r="B472" s="87" t="str">
        <f>IF(A472="","",VLOOKUP(A472,'[1]TARIF JEUX 2021-2022'!$A$2:$G$1139,2,0))</f>
        <v/>
      </c>
      <c r="C472" s="87"/>
      <c r="D472" s="87"/>
      <c r="E472" s="87"/>
      <c r="F472" s="87"/>
      <c r="G472" s="87"/>
      <c r="H472" s="88"/>
      <c r="I472" s="89" t="str">
        <f>IF(A472="","",VLOOKUP(A472,'[1]TARIF JEUX 2021-2022'!$A$2:$G$1139,3,0))</f>
        <v/>
      </c>
      <c r="J472" s="89" t="str">
        <f>IF(A472="","",VLOOKUP(A472,'[1]TARIF JEUX 2021-2022'!$A$2:$G$1139,4,0))</f>
        <v/>
      </c>
      <c r="K472" s="90" t="str">
        <f>IF(A472="","",VLOOKUP(A472,'[1]TARIF JEUX 2021-2022'!$A$2:$G$1139,5,0))</f>
        <v/>
      </c>
      <c r="L472" s="91" t="str">
        <f t="shared" si="22"/>
        <v/>
      </c>
      <c r="M472" s="91" t="str">
        <f t="shared" si="23"/>
        <v/>
      </c>
      <c r="N472" s="91" t="str">
        <f t="shared" si="24"/>
        <v/>
      </c>
    </row>
    <row r="473" spans="1:14" ht="18" customHeight="1" x14ac:dyDescent="0.25">
      <c r="A473" s="86"/>
      <c r="B473" s="87" t="str">
        <f>IF(A473="","",VLOOKUP(A473,'[1]TARIF JEUX 2021-2022'!$A$2:$G$1139,2,0))</f>
        <v/>
      </c>
      <c r="C473" s="87"/>
      <c r="D473" s="87"/>
      <c r="E473" s="87"/>
      <c r="F473" s="87"/>
      <c r="G473" s="87"/>
      <c r="H473" s="88"/>
      <c r="I473" s="89" t="str">
        <f>IF(A473="","",VLOOKUP(A473,'[1]TARIF JEUX 2021-2022'!$A$2:$G$1139,3,0))</f>
        <v/>
      </c>
      <c r="J473" s="89" t="str">
        <f>IF(A473="","",VLOOKUP(A473,'[1]TARIF JEUX 2021-2022'!$A$2:$G$1139,4,0))</f>
        <v/>
      </c>
      <c r="K473" s="90" t="str">
        <f>IF(A473="","",VLOOKUP(A473,'[1]TARIF JEUX 2021-2022'!$A$2:$G$1139,5,0))</f>
        <v/>
      </c>
      <c r="L473" s="91" t="str">
        <f t="shared" si="22"/>
        <v/>
      </c>
      <c r="M473" s="91" t="str">
        <f t="shared" si="23"/>
        <v/>
      </c>
      <c r="N473" s="91" t="str">
        <f t="shared" si="24"/>
        <v/>
      </c>
    </row>
    <row r="474" spans="1:14" ht="18" customHeight="1" x14ac:dyDescent="0.25">
      <c r="A474" s="86"/>
      <c r="B474" s="87" t="str">
        <f>IF(A474="","",VLOOKUP(A474,'[1]TARIF JEUX 2021-2022'!$A$2:$G$1139,2,0))</f>
        <v/>
      </c>
      <c r="C474" s="87"/>
      <c r="D474" s="87"/>
      <c r="E474" s="87"/>
      <c r="F474" s="87"/>
      <c r="G474" s="87"/>
      <c r="H474" s="88"/>
      <c r="I474" s="89" t="str">
        <f>IF(A474="","",VLOOKUP(A474,'[1]TARIF JEUX 2021-2022'!$A$2:$G$1139,3,0))</f>
        <v/>
      </c>
      <c r="J474" s="89" t="str">
        <f>IF(A474="","",VLOOKUP(A474,'[1]TARIF JEUX 2021-2022'!$A$2:$G$1139,4,0))</f>
        <v/>
      </c>
      <c r="K474" s="90" t="str">
        <f>IF(A474="","",VLOOKUP(A474,'[1]TARIF JEUX 2021-2022'!$A$2:$G$1139,5,0))</f>
        <v/>
      </c>
      <c r="L474" s="91" t="str">
        <f t="shared" si="22"/>
        <v/>
      </c>
      <c r="M474" s="91" t="str">
        <f t="shared" si="23"/>
        <v/>
      </c>
      <c r="N474" s="91" t="str">
        <f t="shared" si="24"/>
        <v/>
      </c>
    </row>
    <row r="475" spans="1:14" ht="18" customHeight="1" x14ac:dyDescent="0.25">
      <c r="A475" s="86"/>
      <c r="B475" s="87" t="str">
        <f>IF(A475="","",VLOOKUP(A475,'[1]TARIF JEUX 2021-2022'!$A$2:$G$1139,2,0))</f>
        <v/>
      </c>
      <c r="C475" s="87"/>
      <c r="D475" s="87"/>
      <c r="E475" s="87"/>
      <c r="F475" s="87"/>
      <c r="G475" s="87"/>
      <c r="H475" s="88"/>
      <c r="I475" s="89" t="str">
        <f>IF(A475="","",VLOOKUP(A475,'[1]TARIF JEUX 2021-2022'!$A$2:$G$1139,3,0))</f>
        <v/>
      </c>
      <c r="J475" s="89" t="str">
        <f>IF(A475="","",VLOOKUP(A475,'[1]TARIF JEUX 2021-2022'!$A$2:$G$1139,4,0))</f>
        <v/>
      </c>
      <c r="K475" s="90" t="str">
        <f>IF(A475="","",VLOOKUP(A475,'[1]TARIF JEUX 2021-2022'!$A$2:$G$1139,5,0))</f>
        <v/>
      </c>
      <c r="L475" s="91" t="str">
        <f t="shared" si="22"/>
        <v/>
      </c>
      <c r="M475" s="91" t="str">
        <f t="shared" si="23"/>
        <v/>
      </c>
      <c r="N475" s="91" t="str">
        <f t="shared" si="24"/>
        <v/>
      </c>
    </row>
    <row r="476" spans="1:14" ht="18" customHeight="1" x14ac:dyDescent="0.25">
      <c r="A476" s="86"/>
      <c r="B476" s="87" t="str">
        <f>IF(A476="","",VLOOKUP(A476,'[1]TARIF JEUX 2021-2022'!$A$2:$G$1139,2,0))</f>
        <v/>
      </c>
      <c r="C476" s="87"/>
      <c r="D476" s="87"/>
      <c r="E476" s="87"/>
      <c r="F476" s="87"/>
      <c r="G476" s="87"/>
      <c r="H476" s="88"/>
      <c r="I476" s="89" t="str">
        <f>IF(A476="","",VLOOKUP(A476,'[1]TARIF JEUX 2021-2022'!$A$2:$G$1139,3,0))</f>
        <v/>
      </c>
      <c r="J476" s="89" t="str">
        <f>IF(A476="","",VLOOKUP(A476,'[1]TARIF JEUX 2021-2022'!$A$2:$G$1139,4,0))</f>
        <v/>
      </c>
      <c r="K476" s="90" t="str">
        <f>IF(A476="","",VLOOKUP(A476,'[1]TARIF JEUX 2021-2022'!$A$2:$G$1139,5,0))</f>
        <v/>
      </c>
      <c r="L476" s="91" t="str">
        <f t="shared" si="22"/>
        <v/>
      </c>
      <c r="M476" s="91" t="str">
        <f t="shared" si="23"/>
        <v/>
      </c>
      <c r="N476" s="91" t="str">
        <f t="shared" si="24"/>
        <v/>
      </c>
    </row>
    <row r="477" spans="1:14" ht="18" customHeight="1" x14ac:dyDescent="0.25">
      <c r="A477" s="86"/>
      <c r="B477" s="87" t="str">
        <f>IF(A477="","",VLOOKUP(A477,'[1]TARIF JEUX 2021-2022'!$A$2:$G$1139,2,0))</f>
        <v/>
      </c>
      <c r="C477" s="87"/>
      <c r="D477" s="87"/>
      <c r="E477" s="87"/>
      <c r="F477" s="87"/>
      <c r="G477" s="87"/>
      <c r="H477" s="88"/>
      <c r="I477" s="89" t="str">
        <f>IF(A477="","",VLOOKUP(A477,'[1]TARIF JEUX 2021-2022'!$A$2:$G$1139,3,0))</f>
        <v/>
      </c>
      <c r="J477" s="89" t="str">
        <f>IF(A477="","",VLOOKUP(A477,'[1]TARIF JEUX 2021-2022'!$A$2:$G$1139,4,0))</f>
        <v/>
      </c>
      <c r="K477" s="90" t="str">
        <f>IF(A477="","",VLOOKUP(A477,'[1]TARIF JEUX 2021-2022'!$A$2:$G$1139,5,0))</f>
        <v/>
      </c>
      <c r="L477" s="91" t="str">
        <f t="shared" si="22"/>
        <v/>
      </c>
      <c r="M477" s="91" t="str">
        <f t="shared" si="23"/>
        <v/>
      </c>
      <c r="N477" s="91" t="str">
        <f t="shared" si="24"/>
        <v/>
      </c>
    </row>
    <row r="478" spans="1:14" ht="18" customHeight="1" x14ac:dyDescent="0.25">
      <c r="A478" s="86"/>
      <c r="B478" s="87" t="str">
        <f>IF(A478="","",VLOOKUP(A478,'[1]TARIF JEUX 2021-2022'!$A$2:$G$1139,2,0))</f>
        <v/>
      </c>
      <c r="C478" s="87"/>
      <c r="D478" s="87"/>
      <c r="E478" s="87"/>
      <c r="F478" s="87"/>
      <c r="G478" s="87"/>
      <c r="H478" s="88"/>
      <c r="I478" s="89" t="str">
        <f>IF(A478="","",VLOOKUP(A478,'[1]TARIF JEUX 2021-2022'!$A$2:$G$1139,3,0))</f>
        <v/>
      </c>
      <c r="J478" s="89" t="str">
        <f>IF(A478="","",VLOOKUP(A478,'[1]TARIF JEUX 2021-2022'!$A$2:$G$1139,4,0))</f>
        <v/>
      </c>
      <c r="K478" s="90" t="str">
        <f>IF(A478="","",VLOOKUP(A478,'[1]TARIF JEUX 2021-2022'!$A$2:$G$1139,5,0))</f>
        <v/>
      </c>
      <c r="L478" s="91" t="str">
        <f t="shared" si="22"/>
        <v/>
      </c>
      <c r="M478" s="91" t="str">
        <f t="shared" si="23"/>
        <v/>
      </c>
      <c r="N478" s="91" t="str">
        <f t="shared" si="24"/>
        <v/>
      </c>
    </row>
    <row r="479" spans="1:14" ht="18" customHeight="1" x14ac:dyDescent="0.25">
      <c r="A479" s="86"/>
      <c r="B479" s="87" t="str">
        <f>IF(A479="","",VLOOKUP(A479,'[1]TARIF JEUX 2021-2022'!$A$2:$G$1139,2,0))</f>
        <v/>
      </c>
      <c r="C479" s="87"/>
      <c r="D479" s="87"/>
      <c r="E479" s="87"/>
      <c r="F479" s="87"/>
      <c r="G479" s="87"/>
      <c r="H479" s="88"/>
      <c r="I479" s="89" t="str">
        <f>IF(A479="","",VLOOKUP(A479,'[1]TARIF JEUX 2021-2022'!$A$2:$G$1139,3,0))</f>
        <v/>
      </c>
      <c r="J479" s="89" t="str">
        <f>IF(A479="","",VLOOKUP(A479,'[1]TARIF JEUX 2021-2022'!$A$2:$G$1139,4,0))</f>
        <v/>
      </c>
      <c r="K479" s="90" t="str">
        <f>IF(A479="","",VLOOKUP(A479,'[1]TARIF JEUX 2021-2022'!$A$2:$G$1139,5,0))</f>
        <v/>
      </c>
      <c r="L479" s="91" t="str">
        <f t="shared" si="22"/>
        <v/>
      </c>
      <c r="M479" s="91" t="str">
        <f t="shared" si="23"/>
        <v/>
      </c>
      <c r="N479" s="91" t="str">
        <f t="shared" si="24"/>
        <v/>
      </c>
    </row>
    <row r="480" spans="1:14" ht="18" customHeight="1" x14ac:dyDescent="0.25">
      <c r="A480" s="86"/>
      <c r="B480" s="87" t="str">
        <f>IF(A480="","",VLOOKUP(A480,'[1]TARIF JEUX 2021-2022'!$A$2:$G$1139,2,0))</f>
        <v/>
      </c>
      <c r="C480" s="87"/>
      <c r="D480" s="87"/>
      <c r="E480" s="87"/>
      <c r="F480" s="87"/>
      <c r="G480" s="87"/>
      <c r="H480" s="88"/>
      <c r="I480" s="89" t="str">
        <f>IF(A480="","",VLOOKUP(A480,'[1]TARIF JEUX 2021-2022'!$A$2:$G$1139,3,0))</f>
        <v/>
      </c>
      <c r="J480" s="89" t="str">
        <f>IF(A480="","",VLOOKUP(A480,'[1]TARIF JEUX 2021-2022'!$A$2:$G$1139,4,0))</f>
        <v/>
      </c>
      <c r="K480" s="90" t="str">
        <f>IF(A480="","",VLOOKUP(A480,'[1]TARIF JEUX 2021-2022'!$A$2:$G$1139,5,0))</f>
        <v/>
      </c>
      <c r="L480" s="91" t="str">
        <f t="shared" si="22"/>
        <v/>
      </c>
      <c r="M480" s="91" t="str">
        <f t="shared" si="23"/>
        <v/>
      </c>
      <c r="N480" s="91" t="str">
        <f t="shared" si="24"/>
        <v/>
      </c>
    </row>
    <row r="481" spans="1:14" ht="18" customHeight="1" x14ac:dyDescent="0.25">
      <c r="A481" s="86"/>
      <c r="B481" s="87" t="str">
        <f>IF(A481="","",VLOOKUP(A481,'[1]TARIF JEUX 2021-2022'!$A$2:$G$1139,2,0))</f>
        <v/>
      </c>
      <c r="C481" s="87"/>
      <c r="D481" s="87"/>
      <c r="E481" s="87"/>
      <c r="F481" s="87"/>
      <c r="G481" s="87"/>
      <c r="H481" s="88"/>
      <c r="I481" s="89" t="str">
        <f>IF(A481="","",VLOOKUP(A481,'[1]TARIF JEUX 2021-2022'!$A$2:$G$1139,3,0))</f>
        <v/>
      </c>
      <c r="J481" s="89" t="str">
        <f>IF(A481="","",VLOOKUP(A481,'[1]TARIF JEUX 2021-2022'!$A$2:$G$1139,4,0))</f>
        <v/>
      </c>
      <c r="K481" s="90" t="str">
        <f>IF(A481="","",VLOOKUP(A481,'[1]TARIF JEUX 2021-2022'!$A$2:$G$1139,5,0))</f>
        <v/>
      </c>
      <c r="L481" s="91" t="str">
        <f t="shared" si="22"/>
        <v/>
      </c>
      <c r="M481" s="91" t="str">
        <f t="shared" si="23"/>
        <v/>
      </c>
      <c r="N481" s="91" t="str">
        <f t="shared" si="24"/>
        <v/>
      </c>
    </row>
    <row r="482" spans="1:14" ht="18" customHeight="1" x14ac:dyDescent="0.25">
      <c r="A482" s="86"/>
      <c r="B482" s="87" t="str">
        <f>IF(A482="","",VLOOKUP(A482,'[1]TARIF JEUX 2021-2022'!$A$2:$G$1139,2,0))</f>
        <v/>
      </c>
      <c r="C482" s="87"/>
      <c r="D482" s="87"/>
      <c r="E482" s="87"/>
      <c r="F482" s="87"/>
      <c r="G482" s="87"/>
      <c r="H482" s="88"/>
      <c r="I482" s="89" t="str">
        <f>IF(A482="","",VLOOKUP(A482,'[1]TARIF JEUX 2021-2022'!$A$2:$G$1139,3,0))</f>
        <v/>
      </c>
      <c r="J482" s="89" t="str">
        <f>IF(A482="","",VLOOKUP(A482,'[1]TARIF JEUX 2021-2022'!$A$2:$G$1139,4,0))</f>
        <v/>
      </c>
      <c r="K482" s="90" t="str">
        <f>IF(A482="","",VLOOKUP(A482,'[1]TARIF JEUX 2021-2022'!$A$2:$G$1139,5,0))</f>
        <v/>
      </c>
      <c r="L482" s="91" t="str">
        <f t="shared" si="22"/>
        <v/>
      </c>
      <c r="M482" s="91" t="str">
        <f t="shared" si="23"/>
        <v/>
      </c>
      <c r="N482" s="91" t="str">
        <f t="shared" si="24"/>
        <v/>
      </c>
    </row>
    <row r="483" spans="1:14" ht="18" customHeight="1" x14ac:dyDescent="0.25">
      <c r="A483" s="86"/>
      <c r="B483" s="87" t="str">
        <f>IF(A483="","",VLOOKUP(A483,'[1]TARIF JEUX 2021-2022'!$A$2:$G$1139,2,0))</f>
        <v/>
      </c>
      <c r="C483" s="87"/>
      <c r="D483" s="87"/>
      <c r="E483" s="87"/>
      <c r="F483" s="87"/>
      <c r="G483" s="87"/>
      <c r="H483" s="88"/>
      <c r="I483" s="89" t="str">
        <f>IF(A483="","",VLOOKUP(A483,'[1]TARIF JEUX 2021-2022'!$A$2:$G$1139,3,0))</f>
        <v/>
      </c>
      <c r="J483" s="89" t="str">
        <f>IF(A483="","",VLOOKUP(A483,'[1]TARIF JEUX 2021-2022'!$A$2:$G$1139,4,0))</f>
        <v/>
      </c>
      <c r="K483" s="90" t="str">
        <f>IF(A483="","",VLOOKUP(A483,'[1]TARIF JEUX 2021-2022'!$A$2:$G$1139,5,0))</f>
        <v/>
      </c>
      <c r="L483" s="91" t="str">
        <f t="shared" si="22"/>
        <v/>
      </c>
      <c r="M483" s="91" t="str">
        <f t="shared" si="23"/>
        <v/>
      </c>
      <c r="N483" s="91" t="str">
        <f t="shared" si="24"/>
        <v/>
      </c>
    </row>
    <row r="484" spans="1:14" ht="18" customHeight="1" x14ac:dyDescent="0.25">
      <c r="A484" s="86"/>
      <c r="B484" s="87" t="str">
        <f>IF(A484="","",VLOOKUP(A484,'[1]TARIF JEUX 2021-2022'!$A$2:$G$1139,2,0))</f>
        <v/>
      </c>
      <c r="C484" s="87"/>
      <c r="D484" s="87"/>
      <c r="E484" s="87"/>
      <c r="F484" s="87"/>
      <c r="G484" s="87"/>
      <c r="H484" s="88"/>
      <c r="I484" s="89" t="str">
        <f>IF(A484="","",VLOOKUP(A484,'[1]TARIF JEUX 2021-2022'!$A$2:$G$1139,3,0))</f>
        <v/>
      </c>
      <c r="J484" s="89" t="str">
        <f>IF(A484="","",VLOOKUP(A484,'[1]TARIF JEUX 2021-2022'!$A$2:$G$1139,4,0))</f>
        <v/>
      </c>
      <c r="K484" s="90" t="str">
        <f>IF(A484="","",VLOOKUP(A484,'[1]TARIF JEUX 2021-2022'!$A$2:$G$1139,5,0))</f>
        <v/>
      </c>
      <c r="L484" s="91" t="str">
        <f t="shared" si="22"/>
        <v/>
      </c>
      <c r="M484" s="91" t="str">
        <f t="shared" si="23"/>
        <v/>
      </c>
      <c r="N484" s="91" t="str">
        <f t="shared" si="24"/>
        <v/>
      </c>
    </row>
    <row r="485" spans="1:14" ht="18" customHeight="1" x14ac:dyDescent="0.25">
      <c r="A485" s="86"/>
      <c r="B485" s="87" t="str">
        <f>IF(A485="","",VLOOKUP(A485,'[1]TARIF JEUX 2021-2022'!$A$2:$G$1139,2,0))</f>
        <v/>
      </c>
      <c r="C485" s="87"/>
      <c r="D485" s="87"/>
      <c r="E485" s="87"/>
      <c r="F485" s="87"/>
      <c r="G485" s="87"/>
      <c r="H485" s="88"/>
      <c r="I485" s="89" t="str">
        <f>IF(A485="","",VLOOKUP(A485,'[1]TARIF JEUX 2021-2022'!$A$2:$G$1139,3,0))</f>
        <v/>
      </c>
      <c r="J485" s="89" t="str">
        <f>IF(A485="","",VLOOKUP(A485,'[1]TARIF JEUX 2021-2022'!$A$2:$G$1139,4,0))</f>
        <v/>
      </c>
      <c r="K485" s="90" t="str">
        <f>IF(A485="","",VLOOKUP(A485,'[1]TARIF JEUX 2021-2022'!$A$2:$G$1139,5,0))</f>
        <v/>
      </c>
      <c r="L485" s="91" t="str">
        <f t="shared" si="22"/>
        <v/>
      </c>
      <c r="M485" s="91" t="str">
        <f t="shared" si="23"/>
        <v/>
      </c>
      <c r="N485" s="91" t="str">
        <f t="shared" si="24"/>
        <v/>
      </c>
    </row>
    <row r="486" spans="1:14" ht="18" customHeight="1" x14ac:dyDescent="0.25">
      <c r="A486" s="86"/>
      <c r="B486" s="87" t="str">
        <f>IF(A486="","",VLOOKUP(A486,'[1]TARIF JEUX 2021-2022'!$A$2:$G$1139,2,0))</f>
        <v/>
      </c>
      <c r="C486" s="87"/>
      <c r="D486" s="87"/>
      <c r="E486" s="87"/>
      <c r="F486" s="87"/>
      <c r="G486" s="87"/>
      <c r="H486" s="88"/>
      <c r="I486" s="89" t="str">
        <f>IF(A486="","",VLOOKUP(A486,'[1]TARIF JEUX 2021-2022'!$A$2:$G$1139,3,0))</f>
        <v/>
      </c>
      <c r="J486" s="89" t="str">
        <f>IF(A486="","",VLOOKUP(A486,'[1]TARIF JEUX 2021-2022'!$A$2:$G$1139,4,0))</f>
        <v/>
      </c>
      <c r="K486" s="90" t="str">
        <f>IF(A486="","",VLOOKUP(A486,'[1]TARIF JEUX 2021-2022'!$A$2:$G$1139,5,0))</f>
        <v/>
      </c>
      <c r="L486" s="91" t="str">
        <f t="shared" si="22"/>
        <v/>
      </c>
      <c r="M486" s="91" t="str">
        <f t="shared" si="23"/>
        <v/>
      </c>
      <c r="N486" s="91" t="str">
        <f t="shared" si="24"/>
        <v/>
      </c>
    </row>
    <row r="487" spans="1:14" ht="18" customHeight="1" x14ac:dyDescent="0.25">
      <c r="A487" s="86"/>
      <c r="B487" s="87" t="str">
        <f>IF(A487="","",VLOOKUP(A487,'[1]TARIF JEUX 2021-2022'!$A$2:$G$1139,2,0))</f>
        <v/>
      </c>
      <c r="C487" s="87"/>
      <c r="D487" s="87"/>
      <c r="E487" s="87"/>
      <c r="F487" s="87"/>
      <c r="G487" s="87"/>
      <c r="H487" s="88"/>
      <c r="I487" s="89" t="str">
        <f>IF(A487="","",VLOOKUP(A487,'[1]TARIF JEUX 2021-2022'!$A$2:$G$1139,3,0))</f>
        <v/>
      </c>
      <c r="J487" s="89" t="str">
        <f>IF(A487="","",VLOOKUP(A487,'[1]TARIF JEUX 2021-2022'!$A$2:$G$1139,4,0))</f>
        <v/>
      </c>
      <c r="K487" s="90" t="str">
        <f>IF(A487="","",VLOOKUP(A487,'[1]TARIF JEUX 2021-2022'!$A$2:$G$1139,5,0))</f>
        <v/>
      </c>
      <c r="L487" s="91" t="str">
        <f t="shared" si="22"/>
        <v/>
      </c>
      <c r="M487" s="91" t="str">
        <f t="shared" si="23"/>
        <v/>
      </c>
      <c r="N487" s="91" t="str">
        <f t="shared" si="24"/>
        <v/>
      </c>
    </row>
    <row r="488" spans="1:14" ht="18" customHeight="1" x14ac:dyDescent="0.25">
      <c r="A488" s="86"/>
      <c r="B488" s="87" t="str">
        <f>IF(A488="","",VLOOKUP(A488,'[1]TARIF JEUX 2021-2022'!$A$2:$G$1139,2,0))</f>
        <v/>
      </c>
      <c r="C488" s="87"/>
      <c r="D488" s="87"/>
      <c r="E488" s="87"/>
      <c r="F488" s="87"/>
      <c r="G488" s="87"/>
      <c r="H488" s="88"/>
      <c r="I488" s="89" t="str">
        <f>IF(A488="","",VLOOKUP(A488,'[1]TARIF JEUX 2021-2022'!$A$2:$G$1139,3,0))</f>
        <v/>
      </c>
      <c r="J488" s="89" t="str">
        <f>IF(A488="","",VLOOKUP(A488,'[1]TARIF JEUX 2021-2022'!$A$2:$G$1139,4,0))</f>
        <v/>
      </c>
      <c r="K488" s="90" t="str">
        <f>IF(A488="","",VLOOKUP(A488,'[1]TARIF JEUX 2021-2022'!$A$2:$G$1139,5,0))</f>
        <v/>
      </c>
      <c r="L488" s="91" t="str">
        <f t="shared" si="22"/>
        <v/>
      </c>
      <c r="M488" s="91" t="str">
        <f t="shared" si="23"/>
        <v/>
      </c>
      <c r="N488" s="91" t="str">
        <f t="shared" si="24"/>
        <v/>
      </c>
    </row>
    <row r="489" spans="1:14" ht="18" customHeight="1" x14ac:dyDescent="0.25">
      <c r="A489" s="86"/>
      <c r="B489" s="87" t="str">
        <f>IF(A489="","",VLOOKUP(A489,'[1]TARIF JEUX 2021-2022'!$A$2:$G$1139,2,0))</f>
        <v/>
      </c>
      <c r="C489" s="87"/>
      <c r="D489" s="87"/>
      <c r="E489" s="87"/>
      <c r="F489" s="87"/>
      <c r="G489" s="87"/>
      <c r="H489" s="88"/>
      <c r="I489" s="89" t="str">
        <f>IF(A489="","",VLOOKUP(A489,'[1]TARIF JEUX 2021-2022'!$A$2:$G$1139,3,0))</f>
        <v/>
      </c>
      <c r="J489" s="89" t="str">
        <f>IF(A489="","",VLOOKUP(A489,'[1]TARIF JEUX 2021-2022'!$A$2:$G$1139,4,0))</f>
        <v/>
      </c>
      <c r="K489" s="90" t="str">
        <f>IF(A489="","",VLOOKUP(A489,'[1]TARIF JEUX 2021-2022'!$A$2:$G$1139,5,0))</f>
        <v/>
      </c>
      <c r="L489" s="91" t="str">
        <f t="shared" si="22"/>
        <v/>
      </c>
      <c r="M489" s="91" t="str">
        <f t="shared" si="23"/>
        <v/>
      </c>
      <c r="N489" s="91" t="str">
        <f t="shared" si="24"/>
        <v/>
      </c>
    </row>
    <row r="490" spans="1:14" ht="18" customHeight="1" x14ac:dyDescent="0.25">
      <c r="A490" s="86"/>
      <c r="B490" s="87" t="str">
        <f>IF(A490="","",VLOOKUP(A490,'[1]TARIF JEUX 2021-2022'!$A$2:$G$1139,2,0))</f>
        <v/>
      </c>
      <c r="C490" s="87"/>
      <c r="D490" s="87"/>
      <c r="E490" s="87"/>
      <c r="F490" s="87"/>
      <c r="G490" s="87"/>
      <c r="H490" s="88"/>
      <c r="I490" s="89" t="str">
        <f>IF(A490="","",VLOOKUP(A490,'[1]TARIF JEUX 2021-2022'!$A$2:$G$1139,3,0))</f>
        <v/>
      </c>
      <c r="J490" s="89" t="str">
        <f>IF(A490="","",VLOOKUP(A490,'[1]TARIF JEUX 2021-2022'!$A$2:$G$1139,4,0))</f>
        <v/>
      </c>
      <c r="K490" s="90" t="str">
        <f>IF(A490="","",VLOOKUP(A490,'[1]TARIF JEUX 2021-2022'!$A$2:$G$1139,5,0))</f>
        <v/>
      </c>
      <c r="L490" s="91" t="str">
        <f t="shared" si="22"/>
        <v/>
      </c>
      <c r="M490" s="91" t="str">
        <f t="shared" si="23"/>
        <v/>
      </c>
      <c r="N490" s="91" t="str">
        <f t="shared" si="24"/>
        <v/>
      </c>
    </row>
    <row r="491" spans="1:14" ht="18" customHeight="1" x14ac:dyDescent="0.25">
      <c r="A491" s="86"/>
      <c r="B491" s="87" t="str">
        <f>IF(A491="","",VLOOKUP(A491,'[1]TARIF JEUX 2021-2022'!$A$2:$G$1139,2,0))</f>
        <v/>
      </c>
      <c r="C491" s="87"/>
      <c r="D491" s="87"/>
      <c r="E491" s="87"/>
      <c r="F491" s="87"/>
      <c r="G491" s="87"/>
      <c r="H491" s="88"/>
      <c r="I491" s="89" t="str">
        <f>IF(A491="","",VLOOKUP(A491,'[1]TARIF JEUX 2021-2022'!$A$2:$G$1139,3,0))</f>
        <v/>
      </c>
      <c r="J491" s="89" t="str">
        <f>IF(A491="","",VLOOKUP(A491,'[1]TARIF JEUX 2021-2022'!$A$2:$G$1139,4,0))</f>
        <v/>
      </c>
      <c r="K491" s="90" t="str">
        <f>IF(A491="","",VLOOKUP(A491,'[1]TARIF JEUX 2021-2022'!$A$2:$G$1139,5,0))</f>
        <v/>
      </c>
      <c r="L491" s="91" t="str">
        <f t="shared" si="22"/>
        <v/>
      </c>
      <c r="M491" s="91" t="str">
        <f t="shared" si="23"/>
        <v/>
      </c>
      <c r="N491" s="91" t="str">
        <f t="shared" si="24"/>
        <v/>
      </c>
    </row>
    <row r="492" spans="1:14" ht="18" customHeight="1" x14ac:dyDescent="0.25">
      <c r="A492" s="86"/>
      <c r="B492" s="87" t="str">
        <f>IF(A492="","",VLOOKUP(A492,'[1]TARIF JEUX 2021-2022'!$A$2:$G$1139,2,0))</f>
        <v/>
      </c>
      <c r="C492" s="87"/>
      <c r="D492" s="87"/>
      <c r="E492" s="87"/>
      <c r="F492" s="87"/>
      <c r="G492" s="87"/>
      <c r="H492" s="88"/>
      <c r="I492" s="89" t="str">
        <f>IF(A492="","",VLOOKUP(A492,'[1]TARIF JEUX 2021-2022'!$A$2:$G$1139,3,0))</f>
        <v/>
      </c>
      <c r="J492" s="89" t="str">
        <f>IF(A492="","",VLOOKUP(A492,'[1]TARIF JEUX 2021-2022'!$A$2:$G$1139,4,0))</f>
        <v/>
      </c>
      <c r="K492" s="90" t="str">
        <f>IF(A492="","",VLOOKUP(A492,'[1]TARIF JEUX 2021-2022'!$A$2:$G$1139,5,0))</f>
        <v/>
      </c>
      <c r="L492" s="91" t="str">
        <f t="shared" si="22"/>
        <v/>
      </c>
      <c r="M492" s="91" t="str">
        <f t="shared" si="23"/>
        <v/>
      </c>
      <c r="N492" s="91" t="str">
        <f t="shared" si="24"/>
        <v/>
      </c>
    </row>
    <row r="493" spans="1:14" ht="18" customHeight="1" x14ac:dyDescent="0.25">
      <c r="A493" s="86"/>
      <c r="B493" s="87" t="str">
        <f>IF(A493="","",VLOOKUP(A493,'[1]TARIF JEUX 2021-2022'!$A$2:$G$1139,2,0))</f>
        <v/>
      </c>
      <c r="C493" s="87"/>
      <c r="D493" s="87"/>
      <c r="E493" s="87"/>
      <c r="F493" s="87"/>
      <c r="G493" s="87"/>
      <c r="H493" s="88"/>
      <c r="I493" s="89" t="str">
        <f>IF(A493="","",VLOOKUP(A493,'[1]TARIF JEUX 2021-2022'!$A$2:$G$1139,3,0))</f>
        <v/>
      </c>
      <c r="J493" s="89" t="str">
        <f>IF(A493="","",VLOOKUP(A493,'[1]TARIF JEUX 2021-2022'!$A$2:$G$1139,4,0))</f>
        <v/>
      </c>
      <c r="K493" s="90" t="str">
        <f>IF(A493="","",VLOOKUP(A493,'[1]TARIF JEUX 2021-2022'!$A$2:$G$1139,5,0))</f>
        <v/>
      </c>
      <c r="L493" s="91" t="str">
        <f t="shared" si="22"/>
        <v/>
      </c>
      <c r="M493" s="91" t="str">
        <f t="shared" si="23"/>
        <v/>
      </c>
      <c r="N493" s="91" t="str">
        <f t="shared" si="24"/>
        <v/>
      </c>
    </row>
    <row r="494" spans="1:14" ht="18" customHeight="1" x14ac:dyDescent="0.25">
      <c r="A494" s="86"/>
      <c r="B494" s="87" t="str">
        <f>IF(A494="","",VLOOKUP(A494,'[1]TARIF JEUX 2021-2022'!$A$2:$G$1139,2,0))</f>
        <v/>
      </c>
      <c r="C494" s="87"/>
      <c r="D494" s="87"/>
      <c r="E494" s="87"/>
      <c r="F494" s="87"/>
      <c r="G494" s="87"/>
      <c r="H494" s="88"/>
      <c r="I494" s="89" t="str">
        <f>IF(A494="","",VLOOKUP(A494,'[1]TARIF JEUX 2021-2022'!$A$2:$G$1139,3,0))</f>
        <v/>
      </c>
      <c r="J494" s="89" t="str">
        <f>IF(A494="","",VLOOKUP(A494,'[1]TARIF JEUX 2021-2022'!$A$2:$G$1139,4,0))</f>
        <v/>
      </c>
      <c r="K494" s="90" t="str">
        <f>IF(A494="","",VLOOKUP(A494,'[1]TARIF JEUX 2021-2022'!$A$2:$G$1139,5,0))</f>
        <v/>
      </c>
      <c r="L494" s="91" t="str">
        <f t="shared" si="22"/>
        <v/>
      </c>
      <c r="M494" s="91" t="str">
        <f t="shared" si="23"/>
        <v/>
      </c>
      <c r="N494" s="91" t="str">
        <f t="shared" si="24"/>
        <v/>
      </c>
    </row>
    <row r="495" spans="1:14" ht="18" customHeight="1" x14ac:dyDescent="0.25">
      <c r="A495" s="86"/>
      <c r="B495" s="87" t="str">
        <f>IF(A495="","",VLOOKUP(A495,'[1]TARIF JEUX 2021-2022'!$A$2:$G$1139,2,0))</f>
        <v/>
      </c>
      <c r="C495" s="87"/>
      <c r="D495" s="87"/>
      <c r="E495" s="87"/>
      <c r="F495" s="87"/>
      <c r="G495" s="87"/>
      <c r="H495" s="88"/>
      <c r="I495" s="89" t="str">
        <f>IF(A495="","",VLOOKUP(A495,'[1]TARIF JEUX 2021-2022'!$A$2:$G$1139,3,0))</f>
        <v/>
      </c>
      <c r="J495" s="89" t="str">
        <f>IF(A495="","",VLOOKUP(A495,'[1]TARIF JEUX 2021-2022'!$A$2:$G$1139,4,0))</f>
        <v/>
      </c>
      <c r="K495" s="90" t="str">
        <f>IF(A495="","",VLOOKUP(A495,'[1]TARIF JEUX 2021-2022'!$A$2:$G$1139,5,0))</f>
        <v/>
      </c>
      <c r="L495" s="91" t="str">
        <f t="shared" si="22"/>
        <v/>
      </c>
      <c r="M495" s="91" t="str">
        <f t="shared" si="23"/>
        <v/>
      </c>
      <c r="N495" s="91" t="str">
        <f t="shared" si="24"/>
        <v/>
      </c>
    </row>
    <row r="496" spans="1:14" ht="18" customHeight="1" x14ac:dyDescent="0.25">
      <c r="A496" s="86"/>
      <c r="B496" s="87" t="str">
        <f>IF(A496="","",VLOOKUP(A496,'[1]TARIF JEUX 2021-2022'!$A$2:$G$1139,2,0))</f>
        <v/>
      </c>
      <c r="C496" s="87"/>
      <c r="D496" s="87"/>
      <c r="E496" s="87"/>
      <c r="F496" s="87"/>
      <c r="G496" s="87"/>
      <c r="H496" s="88"/>
      <c r="I496" s="89" t="str">
        <f>IF(A496="","",VLOOKUP(A496,'[1]TARIF JEUX 2021-2022'!$A$2:$G$1139,3,0))</f>
        <v/>
      </c>
      <c r="J496" s="89" t="str">
        <f>IF(A496="","",VLOOKUP(A496,'[1]TARIF JEUX 2021-2022'!$A$2:$G$1139,4,0))</f>
        <v/>
      </c>
      <c r="K496" s="90" t="str">
        <f>IF(A496="","",VLOOKUP(A496,'[1]TARIF JEUX 2021-2022'!$A$2:$G$1139,5,0))</f>
        <v/>
      </c>
      <c r="L496" s="91" t="str">
        <f t="shared" si="22"/>
        <v/>
      </c>
      <c r="M496" s="91" t="str">
        <f t="shared" si="23"/>
        <v/>
      </c>
      <c r="N496" s="91" t="str">
        <f t="shared" si="24"/>
        <v/>
      </c>
    </row>
    <row r="497" spans="1:14" ht="18" customHeight="1" x14ac:dyDescent="0.25">
      <c r="A497" s="86"/>
      <c r="B497" s="87" t="str">
        <f>IF(A497="","",VLOOKUP(A497,'[1]TARIF JEUX 2021-2022'!$A$2:$G$1139,2,0))</f>
        <v/>
      </c>
      <c r="C497" s="87"/>
      <c r="D497" s="87"/>
      <c r="E497" s="87"/>
      <c r="F497" s="87"/>
      <c r="G497" s="87"/>
      <c r="H497" s="88"/>
      <c r="I497" s="89" t="str">
        <f>IF(A497="","",VLOOKUP(A497,'[1]TARIF JEUX 2021-2022'!$A$2:$G$1139,3,0))</f>
        <v/>
      </c>
      <c r="J497" s="89" t="str">
        <f>IF(A497="","",VLOOKUP(A497,'[1]TARIF JEUX 2021-2022'!$A$2:$G$1139,4,0))</f>
        <v/>
      </c>
      <c r="K497" s="90" t="str">
        <f>IF(A497="","",VLOOKUP(A497,'[1]TARIF JEUX 2021-2022'!$A$2:$G$1139,5,0))</f>
        <v/>
      </c>
      <c r="L497" s="91" t="str">
        <f t="shared" si="22"/>
        <v/>
      </c>
      <c r="M497" s="91" t="str">
        <f t="shared" si="23"/>
        <v/>
      </c>
      <c r="N497" s="91" t="str">
        <f t="shared" si="24"/>
        <v/>
      </c>
    </row>
    <row r="498" spans="1:14" ht="18" customHeight="1" x14ac:dyDescent="0.25">
      <c r="A498" s="86"/>
      <c r="B498" s="87" t="str">
        <f>IF(A498="","",VLOOKUP(A498,'[1]TARIF JEUX 2021-2022'!$A$2:$G$1139,2,0))</f>
        <v/>
      </c>
      <c r="C498" s="87"/>
      <c r="D498" s="87"/>
      <c r="E498" s="87"/>
      <c r="F498" s="87"/>
      <c r="G498" s="87"/>
      <c r="H498" s="88"/>
      <c r="I498" s="89" t="str">
        <f>IF(A498="","",VLOOKUP(A498,'[1]TARIF JEUX 2021-2022'!$A$2:$G$1139,3,0))</f>
        <v/>
      </c>
      <c r="J498" s="89" t="str">
        <f>IF(A498="","",VLOOKUP(A498,'[1]TARIF JEUX 2021-2022'!$A$2:$G$1139,4,0))</f>
        <v/>
      </c>
      <c r="K498" s="90" t="str">
        <f>IF(A498="","",VLOOKUP(A498,'[1]TARIF JEUX 2021-2022'!$A$2:$G$1139,5,0))</f>
        <v/>
      </c>
      <c r="L498" s="91" t="str">
        <f t="shared" si="22"/>
        <v/>
      </c>
      <c r="M498" s="91" t="str">
        <f t="shared" si="23"/>
        <v/>
      </c>
      <c r="N498" s="91" t="str">
        <f t="shared" si="24"/>
        <v/>
      </c>
    </row>
    <row r="499" spans="1:14" ht="18" customHeight="1" x14ac:dyDescent="0.25">
      <c r="A499" s="86"/>
      <c r="B499" s="87" t="str">
        <f>IF(A499="","",VLOOKUP(A499,'[1]TARIF JEUX 2021-2022'!$A$2:$G$1139,2,0))</f>
        <v/>
      </c>
      <c r="C499" s="87"/>
      <c r="D499" s="87"/>
      <c r="E499" s="87"/>
      <c r="F499" s="87"/>
      <c r="G499" s="87"/>
      <c r="H499" s="88"/>
      <c r="I499" s="89" t="str">
        <f>IF(A499="","",VLOOKUP(A499,'[1]TARIF JEUX 2021-2022'!$A$2:$G$1139,3,0))</f>
        <v/>
      </c>
      <c r="J499" s="89" t="str">
        <f>IF(A499="","",VLOOKUP(A499,'[1]TARIF JEUX 2021-2022'!$A$2:$G$1139,4,0))</f>
        <v/>
      </c>
      <c r="K499" s="90" t="str">
        <f>IF(A499="","",VLOOKUP(A499,'[1]TARIF JEUX 2021-2022'!$A$2:$G$1139,5,0))</f>
        <v/>
      </c>
      <c r="L499" s="91" t="str">
        <f t="shared" si="22"/>
        <v/>
      </c>
      <c r="M499" s="91" t="str">
        <f t="shared" si="23"/>
        <v/>
      </c>
      <c r="N499" s="91" t="str">
        <f t="shared" si="24"/>
        <v/>
      </c>
    </row>
    <row r="500" spans="1:14" ht="18" customHeight="1" x14ac:dyDescent="0.25">
      <c r="A500" s="86"/>
      <c r="B500" s="87" t="str">
        <f>IF(A500="","",VLOOKUP(A500,'[1]TARIF JEUX 2021-2022'!$A$2:$G$1139,2,0))</f>
        <v/>
      </c>
      <c r="C500" s="87"/>
      <c r="D500" s="87"/>
      <c r="E500" s="87"/>
      <c r="F500" s="87"/>
      <c r="G500" s="87"/>
      <c r="H500" s="88"/>
      <c r="I500" s="89" t="str">
        <f>IF(A500="","",VLOOKUP(A500,'[1]TARIF JEUX 2021-2022'!$A$2:$G$1139,3,0))</f>
        <v/>
      </c>
      <c r="J500" s="89" t="str">
        <f>IF(A500="","",VLOOKUP(A500,'[1]TARIF JEUX 2021-2022'!$A$2:$G$1139,4,0))</f>
        <v/>
      </c>
      <c r="K500" s="90" t="str">
        <f>IF(A500="","",VLOOKUP(A500,'[1]TARIF JEUX 2021-2022'!$A$2:$G$1139,5,0))</f>
        <v/>
      </c>
      <c r="L500" s="91" t="str">
        <f t="shared" si="22"/>
        <v/>
      </c>
      <c r="M500" s="91" t="str">
        <f t="shared" si="23"/>
        <v/>
      </c>
      <c r="N500" s="91" t="str">
        <f t="shared" si="24"/>
        <v/>
      </c>
    </row>
    <row r="501" spans="1:14" ht="18" customHeight="1" x14ac:dyDescent="0.25">
      <c r="A501" s="86"/>
      <c r="B501" s="87" t="str">
        <f>IF(A501="","",VLOOKUP(A501,'[1]TARIF JEUX 2021-2022'!$A$2:$G$1139,2,0))</f>
        <v/>
      </c>
      <c r="C501" s="87"/>
      <c r="D501" s="87"/>
      <c r="E501" s="87"/>
      <c r="F501" s="87"/>
      <c r="G501" s="87"/>
      <c r="H501" s="88"/>
      <c r="I501" s="89" t="str">
        <f>IF(A501="","",VLOOKUP(A501,'[1]TARIF JEUX 2021-2022'!$A$2:$G$1139,3,0))</f>
        <v/>
      </c>
      <c r="J501" s="89" t="str">
        <f>IF(A501="","",VLOOKUP(A501,'[1]TARIF JEUX 2021-2022'!$A$2:$G$1139,4,0))</f>
        <v/>
      </c>
      <c r="K501" s="90" t="str">
        <f>IF(A501="","",VLOOKUP(A501,'[1]TARIF JEUX 2021-2022'!$A$2:$G$1139,5,0))</f>
        <v/>
      </c>
      <c r="L501" s="91" t="str">
        <f t="shared" si="22"/>
        <v/>
      </c>
      <c r="M501" s="91" t="str">
        <f t="shared" si="23"/>
        <v/>
      </c>
      <c r="N501" s="91" t="str">
        <f t="shared" si="24"/>
        <v/>
      </c>
    </row>
    <row r="502" spans="1:14" ht="18" customHeight="1" x14ac:dyDescent="0.25">
      <c r="A502" s="86"/>
      <c r="B502" s="87" t="str">
        <f>IF(A502="","",VLOOKUP(A502,'[1]TARIF JEUX 2021-2022'!$A$2:$G$1139,2,0))</f>
        <v/>
      </c>
      <c r="C502" s="87"/>
      <c r="D502" s="87"/>
      <c r="E502" s="87"/>
      <c r="F502" s="87"/>
      <c r="G502" s="87"/>
      <c r="H502" s="88"/>
      <c r="I502" s="89" t="str">
        <f>IF(A502="","",VLOOKUP(A502,'[1]TARIF JEUX 2021-2022'!$A$2:$G$1139,3,0))</f>
        <v/>
      </c>
      <c r="J502" s="89" t="str">
        <f>IF(A502="","",VLOOKUP(A502,'[1]TARIF JEUX 2021-2022'!$A$2:$G$1139,4,0))</f>
        <v/>
      </c>
      <c r="K502" s="90" t="str">
        <f>IF(A502="","",VLOOKUP(A502,'[1]TARIF JEUX 2021-2022'!$A$2:$G$1139,5,0))</f>
        <v/>
      </c>
      <c r="L502" s="91" t="str">
        <f t="shared" si="22"/>
        <v/>
      </c>
      <c r="M502" s="91" t="str">
        <f t="shared" si="23"/>
        <v/>
      </c>
      <c r="N502" s="91" t="str">
        <f t="shared" si="24"/>
        <v/>
      </c>
    </row>
    <row r="503" spans="1:14" ht="18" customHeight="1" x14ac:dyDescent="0.25">
      <c r="A503" s="86"/>
      <c r="B503" s="87" t="str">
        <f>IF(A503="","",VLOOKUP(A503,'[1]TARIF JEUX 2021-2022'!$A$2:$G$1139,2,0))</f>
        <v/>
      </c>
      <c r="C503" s="87"/>
      <c r="D503" s="87"/>
      <c r="E503" s="87"/>
      <c r="F503" s="87"/>
      <c r="G503" s="87"/>
      <c r="H503" s="88"/>
      <c r="I503" s="89" t="str">
        <f>IF(A503="","",VLOOKUP(A503,'[1]TARIF JEUX 2021-2022'!$A$2:$G$1139,3,0))</f>
        <v/>
      </c>
      <c r="J503" s="89" t="str">
        <f>IF(A503="","",VLOOKUP(A503,'[1]TARIF JEUX 2021-2022'!$A$2:$G$1139,4,0))</f>
        <v/>
      </c>
      <c r="K503" s="90" t="str">
        <f>IF(A503="","",VLOOKUP(A503,'[1]TARIF JEUX 2021-2022'!$A$2:$G$1139,5,0))</f>
        <v/>
      </c>
      <c r="L503" s="91" t="str">
        <f t="shared" si="22"/>
        <v/>
      </c>
      <c r="M503" s="91" t="str">
        <f t="shared" si="23"/>
        <v/>
      </c>
      <c r="N503" s="91" t="str">
        <f t="shared" si="24"/>
        <v/>
      </c>
    </row>
    <row r="504" spans="1:14" ht="18" customHeight="1" x14ac:dyDescent="0.25">
      <c r="A504" s="86"/>
      <c r="B504" s="87" t="str">
        <f>IF(A504="","",VLOOKUP(A504,'[1]TARIF JEUX 2021-2022'!$A$2:$G$1139,2,0))</f>
        <v/>
      </c>
      <c r="C504" s="87"/>
      <c r="D504" s="87"/>
      <c r="E504" s="87"/>
      <c r="F504" s="87"/>
      <c r="G504" s="87"/>
      <c r="H504" s="88"/>
      <c r="I504" s="89" t="str">
        <f>IF(A504="","",VLOOKUP(A504,'[1]TARIF JEUX 2021-2022'!$A$2:$G$1139,3,0))</f>
        <v/>
      </c>
      <c r="J504" s="89" t="str">
        <f>IF(A504="","",VLOOKUP(A504,'[1]TARIF JEUX 2021-2022'!$A$2:$G$1139,4,0))</f>
        <v/>
      </c>
      <c r="K504" s="90" t="str">
        <f>IF(A504="","",VLOOKUP(A504,'[1]TARIF JEUX 2021-2022'!$A$2:$G$1139,5,0))</f>
        <v/>
      </c>
      <c r="L504" s="91" t="str">
        <f t="shared" si="22"/>
        <v/>
      </c>
      <c r="M504" s="91" t="str">
        <f t="shared" si="23"/>
        <v/>
      </c>
      <c r="N504" s="91" t="str">
        <f t="shared" si="24"/>
        <v/>
      </c>
    </row>
    <row r="505" spans="1:14" ht="18" customHeight="1" x14ac:dyDescent="0.25">
      <c r="A505" s="86"/>
      <c r="B505" s="87" t="str">
        <f>IF(A505="","",VLOOKUP(A505,'[1]TARIF JEUX 2021-2022'!$A$2:$G$1139,2,0))</f>
        <v/>
      </c>
      <c r="C505" s="87"/>
      <c r="D505" s="87"/>
      <c r="E505" s="87"/>
      <c r="F505" s="87"/>
      <c r="G505" s="87"/>
      <c r="H505" s="88"/>
      <c r="I505" s="89" t="str">
        <f>IF(A505="","",VLOOKUP(A505,'[1]TARIF JEUX 2021-2022'!$A$2:$G$1139,3,0))</f>
        <v/>
      </c>
      <c r="J505" s="89" t="str">
        <f>IF(A505="","",VLOOKUP(A505,'[1]TARIF JEUX 2021-2022'!$A$2:$G$1139,4,0))</f>
        <v/>
      </c>
      <c r="K505" s="90" t="str">
        <f>IF(A505="","",VLOOKUP(A505,'[1]TARIF JEUX 2021-2022'!$A$2:$G$1139,5,0))</f>
        <v/>
      </c>
      <c r="L505" s="91" t="str">
        <f t="shared" si="22"/>
        <v/>
      </c>
      <c r="M505" s="91" t="str">
        <f t="shared" si="23"/>
        <v/>
      </c>
      <c r="N505" s="91" t="str">
        <f t="shared" si="24"/>
        <v/>
      </c>
    </row>
    <row r="506" spans="1:14" ht="18" customHeight="1" x14ac:dyDescent="0.25">
      <c r="A506" s="86"/>
      <c r="B506" s="87" t="str">
        <f>IF(A506="","",VLOOKUP(A506,'[1]TARIF JEUX 2021-2022'!$A$2:$G$1139,2,0))</f>
        <v/>
      </c>
      <c r="C506" s="87"/>
      <c r="D506" s="87"/>
      <c r="E506" s="87"/>
      <c r="F506" s="87"/>
      <c r="G506" s="87"/>
      <c r="H506" s="88"/>
      <c r="I506" s="89" t="str">
        <f>IF(A506="","",VLOOKUP(A506,'[1]TARIF JEUX 2021-2022'!$A$2:$G$1139,3,0))</f>
        <v/>
      </c>
      <c r="J506" s="89" t="str">
        <f>IF(A506="","",VLOOKUP(A506,'[1]TARIF JEUX 2021-2022'!$A$2:$G$1139,4,0))</f>
        <v/>
      </c>
      <c r="K506" s="90" t="str">
        <f>IF(A506="","",VLOOKUP(A506,'[1]TARIF JEUX 2021-2022'!$A$2:$G$1139,5,0))</f>
        <v/>
      </c>
      <c r="L506" s="91" t="str">
        <f t="shared" si="22"/>
        <v/>
      </c>
      <c r="M506" s="91" t="str">
        <f t="shared" si="23"/>
        <v/>
      </c>
      <c r="N506" s="91" t="str">
        <f t="shared" si="24"/>
        <v/>
      </c>
    </row>
    <row r="507" spans="1:14" ht="18" customHeight="1" x14ac:dyDescent="0.25">
      <c r="A507" s="86"/>
      <c r="B507" s="87" t="str">
        <f>IF(A507="","",VLOOKUP(A507,'[1]TARIF JEUX 2021-2022'!$A$2:$G$1139,2,0))</f>
        <v/>
      </c>
      <c r="C507" s="87"/>
      <c r="D507" s="87"/>
      <c r="E507" s="87"/>
      <c r="F507" s="87"/>
      <c r="G507" s="87"/>
      <c r="H507" s="88"/>
      <c r="I507" s="89" t="str">
        <f>IF(A507="","",VLOOKUP(A507,'[1]TARIF JEUX 2021-2022'!$A$2:$G$1139,3,0))</f>
        <v/>
      </c>
      <c r="J507" s="89" t="str">
        <f>IF(A507="","",VLOOKUP(A507,'[1]TARIF JEUX 2021-2022'!$A$2:$G$1139,4,0))</f>
        <v/>
      </c>
      <c r="K507" s="90" t="str">
        <f>IF(A507="","",VLOOKUP(A507,'[1]TARIF JEUX 2021-2022'!$A$2:$G$1139,5,0))</f>
        <v/>
      </c>
      <c r="L507" s="91" t="str">
        <f t="shared" si="22"/>
        <v/>
      </c>
      <c r="M507" s="91" t="str">
        <f t="shared" si="23"/>
        <v/>
      </c>
      <c r="N507" s="91" t="str">
        <f t="shared" si="24"/>
        <v/>
      </c>
    </row>
    <row r="508" spans="1:14" ht="18" customHeight="1" x14ac:dyDescent="0.25">
      <c r="A508" s="86"/>
      <c r="B508" s="87" t="str">
        <f>IF(A508="","",VLOOKUP(A508,'[1]TARIF JEUX 2021-2022'!$A$2:$G$1139,2,0))</f>
        <v/>
      </c>
      <c r="C508" s="87"/>
      <c r="D508" s="87"/>
      <c r="E508" s="87"/>
      <c r="F508" s="87"/>
      <c r="G508" s="87"/>
      <c r="H508" s="88"/>
      <c r="I508" s="89" t="str">
        <f>IF(A508="","",VLOOKUP(A508,'[1]TARIF JEUX 2021-2022'!$A$2:$G$1139,3,0))</f>
        <v/>
      </c>
      <c r="J508" s="89" t="str">
        <f>IF(A508="","",VLOOKUP(A508,'[1]TARIF JEUX 2021-2022'!$A$2:$G$1139,4,0))</f>
        <v/>
      </c>
      <c r="K508" s="90" t="str">
        <f>IF(A508="","",VLOOKUP(A508,'[1]TARIF JEUX 2021-2022'!$A$2:$G$1139,5,0))</f>
        <v/>
      </c>
      <c r="L508" s="91" t="str">
        <f t="shared" si="22"/>
        <v/>
      </c>
      <c r="M508" s="91" t="str">
        <f t="shared" si="23"/>
        <v/>
      </c>
      <c r="N508" s="91" t="str">
        <f t="shared" si="24"/>
        <v/>
      </c>
    </row>
    <row r="509" spans="1:14" ht="18" customHeight="1" x14ac:dyDescent="0.25">
      <c r="A509" s="86"/>
      <c r="B509" s="87" t="str">
        <f>IF(A509="","",VLOOKUP(A509,'[1]TARIF JEUX 2021-2022'!$A$2:$G$1139,2,0))</f>
        <v/>
      </c>
      <c r="C509" s="87"/>
      <c r="D509" s="87"/>
      <c r="E509" s="87"/>
      <c r="F509" s="87"/>
      <c r="G509" s="87"/>
      <c r="H509" s="88"/>
      <c r="I509" s="89" t="str">
        <f>IF(A509="","",VLOOKUP(A509,'[1]TARIF JEUX 2021-2022'!$A$2:$G$1139,3,0))</f>
        <v/>
      </c>
      <c r="J509" s="89" t="str">
        <f>IF(A509="","",VLOOKUP(A509,'[1]TARIF JEUX 2021-2022'!$A$2:$G$1139,4,0))</f>
        <v/>
      </c>
      <c r="K509" s="90" t="str">
        <f>IF(A509="","",VLOOKUP(A509,'[1]TARIF JEUX 2021-2022'!$A$2:$G$1139,5,0))</f>
        <v/>
      </c>
      <c r="L509" s="91" t="str">
        <f t="shared" si="22"/>
        <v/>
      </c>
      <c r="M509" s="91" t="str">
        <f t="shared" si="23"/>
        <v/>
      </c>
      <c r="N509" s="91" t="str">
        <f t="shared" si="24"/>
        <v/>
      </c>
    </row>
    <row r="510" spans="1:14" ht="18" customHeight="1" x14ac:dyDescent="0.25">
      <c r="A510" s="86"/>
      <c r="B510" s="87" t="str">
        <f>IF(A510="","",VLOOKUP(A510,'[1]TARIF JEUX 2021-2022'!$A$2:$G$1139,2,0))</f>
        <v/>
      </c>
      <c r="C510" s="87"/>
      <c r="D510" s="87"/>
      <c r="E510" s="87"/>
      <c r="F510" s="87"/>
      <c r="G510" s="87"/>
      <c r="H510" s="88"/>
      <c r="I510" s="89" t="str">
        <f>IF(A510="","",VLOOKUP(A510,'[1]TARIF JEUX 2021-2022'!$A$2:$G$1139,3,0))</f>
        <v/>
      </c>
      <c r="J510" s="89" t="str">
        <f>IF(A510="","",VLOOKUP(A510,'[1]TARIF JEUX 2021-2022'!$A$2:$G$1139,4,0))</f>
        <v/>
      </c>
      <c r="K510" s="90" t="str">
        <f>IF(A510="","",VLOOKUP(A510,'[1]TARIF JEUX 2021-2022'!$A$2:$G$1139,5,0))</f>
        <v/>
      </c>
      <c r="L510" s="91" t="str">
        <f t="shared" si="22"/>
        <v/>
      </c>
      <c r="M510" s="91" t="str">
        <f t="shared" si="23"/>
        <v/>
      </c>
      <c r="N510" s="91" t="str">
        <f t="shared" si="24"/>
        <v/>
      </c>
    </row>
    <row r="511" spans="1:14" ht="18" customHeight="1" x14ac:dyDescent="0.25">
      <c r="A511" s="86"/>
      <c r="B511" s="87" t="str">
        <f>IF(A511="","",VLOOKUP(A511,'[1]TARIF JEUX 2021-2022'!$A$2:$G$1139,2,0))</f>
        <v/>
      </c>
      <c r="C511" s="87"/>
      <c r="D511" s="87"/>
      <c r="E511" s="87"/>
      <c r="F511" s="87"/>
      <c r="G511" s="87"/>
      <c r="H511" s="88"/>
      <c r="I511" s="89" t="str">
        <f>IF(A511="","",VLOOKUP(A511,'[1]TARIF JEUX 2021-2022'!$A$2:$G$1139,3,0))</f>
        <v/>
      </c>
      <c r="J511" s="89" t="str">
        <f>IF(A511="","",VLOOKUP(A511,'[1]TARIF JEUX 2021-2022'!$A$2:$G$1139,4,0))</f>
        <v/>
      </c>
      <c r="K511" s="90" t="str">
        <f>IF(A511="","",VLOOKUP(A511,'[1]TARIF JEUX 2021-2022'!$A$2:$G$1139,5,0))</f>
        <v/>
      </c>
      <c r="L511" s="91" t="str">
        <f t="shared" si="22"/>
        <v/>
      </c>
      <c r="M511" s="91" t="str">
        <f t="shared" si="23"/>
        <v/>
      </c>
      <c r="N511" s="91" t="str">
        <f t="shared" si="24"/>
        <v/>
      </c>
    </row>
    <row r="512" spans="1:14" ht="18" customHeight="1" x14ac:dyDescent="0.25">
      <c r="A512" s="86"/>
      <c r="B512" s="87" t="str">
        <f>IF(A512="","",VLOOKUP(A512,'[1]TARIF JEUX 2021-2022'!$A$2:$G$1139,2,0))</f>
        <v/>
      </c>
      <c r="C512" s="87"/>
      <c r="D512" s="87"/>
      <c r="E512" s="87"/>
      <c r="F512" s="87"/>
      <c r="G512" s="87"/>
      <c r="H512" s="88"/>
      <c r="I512" s="89" t="str">
        <f>IF(A512="","",VLOOKUP(A512,'[1]TARIF JEUX 2021-2022'!$A$2:$G$1139,3,0))</f>
        <v/>
      </c>
      <c r="J512" s="89" t="str">
        <f>IF(A512="","",VLOOKUP(A512,'[1]TARIF JEUX 2021-2022'!$A$2:$G$1139,4,0))</f>
        <v/>
      </c>
      <c r="K512" s="90" t="str">
        <f>IF(A512="","",VLOOKUP(A512,'[1]TARIF JEUX 2021-2022'!$A$2:$G$1139,5,0))</f>
        <v/>
      </c>
      <c r="L512" s="91" t="str">
        <f t="shared" si="22"/>
        <v/>
      </c>
      <c r="M512" s="91" t="str">
        <f t="shared" si="23"/>
        <v/>
      </c>
      <c r="N512" s="91" t="str">
        <f t="shared" si="24"/>
        <v/>
      </c>
    </row>
    <row r="513" spans="1:14" ht="18" customHeight="1" x14ac:dyDescent="0.25">
      <c r="A513" s="86"/>
      <c r="B513" s="87" t="str">
        <f>IF(A513="","",VLOOKUP(A513,'[1]TARIF JEUX 2021-2022'!$A$2:$G$1139,2,0))</f>
        <v/>
      </c>
      <c r="C513" s="87"/>
      <c r="D513" s="87"/>
      <c r="E513" s="87"/>
      <c r="F513" s="87"/>
      <c r="G513" s="87"/>
      <c r="H513" s="88"/>
      <c r="I513" s="89" t="str">
        <f>IF(A513="","",VLOOKUP(A513,'[1]TARIF JEUX 2021-2022'!$A$2:$G$1139,3,0))</f>
        <v/>
      </c>
      <c r="J513" s="89" t="str">
        <f>IF(A513="","",VLOOKUP(A513,'[1]TARIF JEUX 2021-2022'!$A$2:$G$1139,4,0))</f>
        <v/>
      </c>
      <c r="K513" s="90" t="str">
        <f>IF(A513="","",VLOOKUP(A513,'[1]TARIF JEUX 2021-2022'!$A$2:$G$1139,5,0))</f>
        <v/>
      </c>
      <c r="L513" s="91" t="str">
        <f t="shared" si="22"/>
        <v/>
      </c>
      <c r="M513" s="91" t="str">
        <f t="shared" si="23"/>
        <v/>
      </c>
      <c r="N513" s="91" t="str">
        <f t="shared" si="24"/>
        <v/>
      </c>
    </row>
    <row r="514" spans="1:14" ht="18" customHeight="1" x14ac:dyDescent="0.25">
      <c r="A514" s="86"/>
      <c r="B514" s="87" t="str">
        <f>IF(A514="","",VLOOKUP(A514,'[1]TARIF JEUX 2021-2022'!$A$2:$G$1139,2,0))</f>
        <v/>
      </c>
      <c r="C514" s="87"/>
      <c r="D514" s="87"/>
      <c r="E514" s="87"/>
      <c r="F514" s="87"/>
      <c r="G514" s="87"/>
      <c r="H514" s="88"/>
      <c r="I514" s="89" t="str">
        <f>IF(A514="","",VLOOKUP(A514,'[1]TARIF JEUX 2021-2022'!$A$2:$G$1139,3,0))</f>
        <v/>
      </c>
      <c r="J514" s="89" t="str">
        <f>IF(A514="","",VLOOKUP(A514,'[1]TARIF JEUX 2021-2022'!$A$2:$G$1139,4,0))</f>
        <v/>
      </c>
      <c r="K514" s="90" t="str">
        <f>IF(A514="","",VLOOKUP(A514,'[1]TARIF JEUX 2021-2022'!$A$2:$G$1139,5,0))</f>
        <v/>
      </c>
      <c r="L514" s="91" t="str">
        <f t="shared" si="22"/>
        <v/>
      </c>
      <c r="M514" s="91" t="str">
        <f t="shared" si="23"/>
        <v/>
      </c>
      <c r="N514" s="91" t="str">
        <f t="shared" si="24"/>
        <v/>
      </c>
    </row>
    <row r="515" spans="1:14" ht="18" customHeight="1" x14ac:dyDescent="0.25">
      <c r="A515" s="86"/>
      <c r="B515" s="87" t="str">
        <f>IF(A515="","",VLOOKUP(A515,'[1]TARIF JEUX 2021-2022'!$A$2:$G$1139,2,0))</f>
        <v/>
      </c>
      <c r="C515" s="87"/>
      <c r="D515" s="87"/>
      <c r="E515" s="87"/>
      <c r="F515" s="87"/>
      <c r="G515" s="87"/>
      <c r="H515" s="88"/>
      <c r="I515" s="89" t="str">
        <f>IF(A515="","",VLOOKUP(A515,'[1]TARIF JEUX 2021-2022'!$A$2:$G$1139,3,0))</f>
        <v/>
      </c>
      <c r="J515" s="89" t="str">
        <f>IF(A515="","",VLOOKUP(A515,'[1]TARIF JEUX 2021-2022'!$A$2:$G$1139,4,0))</f>
        <v/>
      </c>
      <c r="K515" s="90" t="str">
        <f>IF(A515="","",VLOOKUP(A515,'[1]TARIF JEUX 2021-2022'!$A$2:$G$1139,5,0))</f>
        <v/>
      </c>
      <c r="L515" s="91" t="str">
        <f t="shared" si="22"/>
        <v/>
      </c>
      <c r="M515" s="91" t="str">
        <f t="shared" si="23"/>
        <v/>
      </c>
      <c r="N515" s="91" t="str">
        <f t="shared" si="24"/>
        <v/>
      </c>
    </row>
    <row r="516" spans="1:14" ht="18" customHeight="1" x14ac:dyDescent="0.25">
      <c r="A516" s="86"/>
      <c r="B516" s="87" t="str">
        <f>IF(A516="","",VLOOKUP(A516,'[1]TARIF JEUX 2021-2022'!$A$2:$G$1139,2,0))</f>
        <v/>
      </c>
      <c r="C516" s="87"/>
      <c r="D516" s="87"/>
      <c r="E516" s="87"/>
      <c r="F516" s="87"/>
      <c r="G516" s="87"/>
      <c r="H516" s="88"/>
      <c r="I516" s="89" t="str">
        <f>IF(A516="","",VLOOKUP(A516,'[1]TARIF JEUX 2021-2022'!$A$2:$G$1139,3,0))</f>
        <v/>
      </c>
      <c r="J516" s="89" t="str">
        <f>IF(A516="","",VLOOKUP(A516,'[1]TARIF JEUX 2021-2022'!$A$2:$G$1139,4,0))</f>
        <v/>
      </c>
      <c r="K516" s="90" t="str">
        <f>IF(A516="","",VLOOKUP(A516,'[1]TARIF JEUX 2021-2022'!$A$2:$G$1139,5,0))</f>
        <v/>
      </c>
      <c r="L516" s="91" t="str">
        <f t="shared" si="22"/>
        <v/>
      </c>
      <c r="M516" s="91" t="str">
        <f t="shared" si="23"/>
        <v/>
      </c>
      <c r="N516" s="91" t="str">
        <f t="shared" si="24"/>
        <v/>
      </c>
    </row>
    <row r="517" spans="1:14" ht="18" customHeight="1" x14ac:dyDescent="0.25">
      <c r="A517" s="86"/>
      <c r="B517" s="87" t="str">
        <f>IF(A517="","",VLOOKUP(A517,'[1]TARIF JEUX 2021-2022'!$A$2:$G$1139,2,0))</f>
        <v/>
      </c>
      <c r="C517" s="87"/>
      <c r="D517" s="87"/>
      <c r="E517" s="87"/>
      <c r="F517" s="87"/>
      <c r="G517" s="87"/>
      <c r="H517" s="88"/>
      <c r="I517" s="89" t="str">
        <f>IF(A517="","",VLOOKUP(A517,'[1]TARIF JEUX 2021-2022'!$A$2:$G$1139,3,0))</f>
        <v/>
      </c>
      <c r="J517" s="89" t="str">
        <f>IF(A517="","",VLOOKUP(A517,'[1]TARIF JEUX 2021-2022'!$A$2:$G$1139,4,0))</f>
        <v/>
      </c>
      <c r="K517" s="90" t="str">
        <f>IF(A517="","",VLOOKUP(A517,'[1]TARIF JEUX 2021-2022'!$A$2:$G$1139,5,0))</f>
        <v/>
      </c>
      <c r="L517" s="91" t="str">
        <f t="shared" si="22"/>
        <v/>
      </c>
      <c r="M517" s="91" t="str">
        <f t="shared" si="23"/>
        <v/>
      </c>
      <c r="N517" s="91" t="str">
        <f t="shared" si="24"/>
        <v/>
      </c>
    </row>
    <row r="518" spans="1:14" ht="18" customHeight="1" x14ac:dyDescent="0.25">
      <c r="A518" s="86"/>
      <c r="B518" s="87" t="str">
        <f>IF(A518="","",VLOOKUP(A518,'[1]TARIF JEUX 2021-2022'!$A$2:$G$1139,2,0))</f>
        <v/>
      </c>
      <c r="C518" s="87"/>
      <c r="D518" s="87"/>
      <c r="E518" s="87"/>
      <c r="F518" s="87"/>
      <c r="G518" s="87"/>
      <c r="H518" s="88"/>
      <c r="I518" s="89" t="str">
        <f>IF(A518="","",VLOOKUP(A518,'[1]TARIF JEUX 2021-2022'!$A$2:$G$1139,3,0))</f>
        <v/>
      </c>
      <c r="J518" s="89" t="str">
        <f>IF(A518="","",VLOOKUP(A518,'[1]TARIF JEUX 2021-2022'!$A$2:$G$1139,4,0))</f>
        <v/>
      </c>
      <c r="K518" s="90" t="str">
        <f>IF(A518="","",VLOOKUP(A518,'[1]TARIF JEUX 2021-2022'!$A$2:$G$1139,5,0))</f>
        <v/>
      </c>
      <c r="L518" s="91" t="str">
        <f t="shared" si="22"/>
        <v/>
      </c>
      <c r="M518" s="91" t="str">
        <f t="shared" si="23"/>
        <v/>
      </c>
      <c r="N518" s="91" t="str">
        <f t="shared" si="24"/>
        <v/>
      </c>
    </row>
    <row r="519" spans="1:14" ht="18" customHeight="1" x14ac:dyDescent="0.25">
      <c r="A519" s="86"/>
      <c r="B519" s="87" t="str">
        <f>IF(A519="","",VLOOKUP(A519,'[1]TARIF JEUX 2021-2022'!$A$2:$G$1139,2,0))</f>
        <v/>
      </c>
      <c r="C519" s="87"/>
      <c r="D519" s="87"/>
      <c r="E519" s="87"/>
      <c r="F519" s="87"/>
      <c r="G519" s="87"/>
      <c r="H519" s="88"/>
      <c r="I519" s="89" t="str">
        <f>IF(A519="","",VLOOKUP(A519,'[1]TARIF JEUX 2021-2022'!$A$2:$G$1139,3,0))</f>
        <v/>
      </c>
      <c r="J519" s="89" t="str">
        <f>IF(A519="","",VLOOKUP(A519,'[1]TARIF JEUX 2021-2022'!$A$2:$G$1139,4,0))</f>
        <v/>
      </c>
      <c r="K519" s="90" t="str">
        <f>IF(A519="","",VLOOKUP(A519,'[1]TARIF JEUX 2021-2022'!$A$2:$G$1139,5,0))</f>
        <v/>
      </c>
      <c r="L519" s="91" t="str">
        <f t="shared" si="22"/>
        <v/>
      </c>
      <c r="M519" s="91" t="str">
        <f t="shared" si="23"/>
        <v/>
      </c>
      <c r="N519" s="91" t="str">
        <f t="shared" si="24"/>
        <v/>
      </c>
    </row>
    <row r="520" spans="1:14" ht="18" customHeight="1" x14ac:dyDescent="0.25">
      <c r="A520" s="86"/>
      <c r="B520" s="87" t="str">
        <f>IF(A520="","",VLOOKUP(A520,'[1]TARIF JEUX 2021-2022'!$A$2:$G$1139,2,0))</f>
        <v/>
      </c>
      <c r="C520" s="87"/>
      <c r="D520" s="87"/>
      <c r="E520" s="87"/>
      <c r="F520" s="87"/>
      <c r="G520" s="87"/>
      <c r="H520" s="88"/>
      <c r="I520" s="89" t="str">
        <f>IF(A520="","",VLOOKUP(A520,'[1]TARIF JEUX 2021-2022'!$A$2:$G$1139,3,0))</f>
        <v/>
      </c>
      <c r="J520" s="89" t="str">
        <f>IF(A520="","",VLOOKUP(A520,'[1]TARIF JEUX 2021-2022'!$A$2:$G$1139,4,0))</f>
        <v/>
      </c>
      <c r="K520" s="90" t="str">
        <f>IF(A520="","",VLOOKUP(A520,'[1]TARIF JEUX 2021-2022'!$A$2:$G$1139,5,0))</f>
        <v/>
      </c>
      <c r="L520" s="91" t="str">
        <f t="shared" si="22"/>
        <v/>
      </c>
      <c r="M520" s="91" t="str">
        <f t="shared" si="23"/>
        <v/>
      </c>
      <c r="N520" s="91" t="str">
        <f t="shared" si="24"/>
        <v/>
      </c>
    </row>
    <row r="521" spans="1:14" ht="18" customHeight="1" x14ac:dyDescent="0.25">
      <c r="A521" s="86"/>
      <c r="B521" s="87" t="str">
        <f>IF(A521="","",VLOOKUP(A521,'[1]TARIF JEUX 2021-2022'!$A$2:$G$1139,2,0))</f>
        <v/>
      </c>
      <c r="C521" s="87"/>
      <c r="D521" s="87"/>
      <c r="E521" s="87"/>
      <c r="F521" s="87"/>
      <c r="G521" s="87"/>
      <c r="H521" s="88"/>
      <c r="I521" s="89" t="str">
        <f>IF(A521="","",VLOOKUP(A521,'[1]TARIF JEUX 2021-2022'!$A$2:$G$1139,3,0))</f>
        <v/>
      </c>
      <c r="J521" s="89" t="str">
        <f>IF(A521="","",VLOOKUP(A521,'[1]TARIF JEUX 2021-2022'!$A$2:$G$1139,4,0))</f>
        <v/>
      </c>
      <c r="K521" s="90" t="str">
        <f>IF(A521="","",VLOOKUP(A521,'[1]TARIF JEUX 2021-2022'!$A$2:$G$1139,5,0))</f>
        <v/>
      </c>
      <c r="L521" s="91" t="str">
        <f t="shared" si="22"/>
        <v/>
      </c>
      <c r="M521" s="91" t="str">
        <f t="shared" si="23"/>
        <v/>
      </c>
      <c r="N521" s="91" t="str">
        <f t="shared" si="24"/>
        <v/>
      </c>
    </row>
    <row r="522" spans="1:14" ht="18" customHeight="1" x14ac:dyDescent="0.25">
      <c r="A522" s="86"/>
      <c r="B522" s="87" t="str">
        <f>IF(A522="","",VLOOKUP(A522,'[1]TARIF JEUX 2021-2022'!$A$2:$G$1139,2,0))</f>
        <v/>
      </c>
      <c r="C522" s="87"/>
      <c r="D522" s="87"/>
      <c r="E522" s="87"/>
      <c r="F522" s="87"/>
      <c r="G522" s="87"/>
      <c r="H522" s="88"/>
      <c r="I522" s="89" t="str">
        <f>IF(A522="","",VLOOKUP(A522,'[1]TARIF JEUX 2021-2022'!$A$2:$G$1139,3,0))</f>
        <v/>
      </c>
      <c r="J522" s="89" t="str">
        <f>IF(A522="","",VLOOKUP(A522,'[1]TARIF JEUX 2021-2022'!$A$2:$G$1139,4,0))</f>
        <v/>
      </c>
      <c r="K522" s="90" t="str">
        <f>IF(A522="","",VLOOKUP(A522,'[1]TARIF JEUX 2021-2022'!$A$2:$G$1139,5,0))</f>
        <v/>
      </c>
      <c r="L522" s="91" t="str">
        <f t="shared" si="22"/>
        <v/>
      </c>
      <c r="M522" s="91" t="str">
        <f t="shared" si="23"/>
        <v/>
      </c>
      <c r="N522" s="91" t="str">
        <f t="shared" si="24"/>
        <v/>
      </c>
    </row>
    <row r="523" spans="1:14" ht="18" customHeight="1" x14ac:dyDescent="0.25">
      <c r="A523" s="86"/>
      <c r="B523" s="87" t="str">
        <f>IF(A523="","",VLOOKUP(A523,'[1]TARIF JEUX 2021-2022'!$A$2:$G$1139,2,0))</f>
        <v/>
      </c>
      <c r="C523" s="87"/>
      <c r="D523" s="87"/>
      <c r="E523" s="87"/>
      <c r="F523" s="87"/>
      <c r="G523" s="87"/>
      <c r="H523" s="88"/>
      <c r="I523" s="89" t="str">
        <f>IF(A523="","",VLOOKUP(A523,'[1]TARIF JEUX 2021-2022'!$A$2:$G$1139,3,0))</f>
        <v/>
      </c>
      <c r="J523" s="89" t="str">
        <f>IF(A523="","",VLOOKUP(A523,'[1]TARIF JEUX 2021-2022'!$A$2:$G$1139,4,0))</f>
        <v/>
      </c>
      <c r="K523" s="90" t="str">
        <f>IF(A523="","",VLOOKUP(A523,'[1]TARIF JEUX 2021-2022'!$A$2:$G$1139,5,0))</f>
        <v/>
      </c>
      <c r="L523" s="91" t="str">
        <f t="shared" si="22"/>
        <v/>
      </c>
      <c r="M523" s="91" t="str">
        <f t="shared" si="23"/>
        <v/>
      </c>
      <c r="N523" s="91" t="str">
        <f t="shared" si="24"/>
        <v/>
      </c>
    </row>
    <row r="524" spans="1:14" ht="18" customHeight="1" x14ac:dyDescent="0.25">
      <c r="A524" s="86"/>
      <c r="B524" s="87" t="str">
        <f>IF(A524="","",VLOOKUP(A524,'[1]TARIF JEUX 2021-2022'!$A$2:$G$1139,2,0))</f>
        <v/>
      </c>
      <c r="C524" s="87"/>
      <c r="D524" s="87"/>
      <c r="E524" s="87"/>
      <c r="F524" s="87"/>
      <c r="G524" s="87"/>
      <c r="H524" s="88"/>
      <c r="I524" s="89" t="str">
        <f>IF(A524="","",VLOOKUP(A524,'[1]TARIF JEUX 2021-2022'!$A$2:$G$1139,3,0))</f>
        <v/>
      </c>
      <c r="J524" s="89" t="str">
        <f>IF(A524="","",VLOOKUP(A524,'[1]TARIF JEUX 2021-2022'!$A$2:$G$1139,4,0))</f>
        <v/>
      </c>
      <c r="K524" s="90" t="str">
        <f>IF(A524="","",VLOOKUP(A524,'[1]TARIF JEUX 2021-2022'!$A$2:$G$1139,5,0))</f>
        <v/>
      </c>
      <c r="L524" s="91" t="str">
        <f t="shared" si="22"/>
        <v/>
      </c>
      <c r="M524" s="91" t="str">
        <f t="shared" si="23"/>
        <v/>
      </c>
      <c r="N524" s="91" t="str">
        <f t="shared" si="24"/>
        <v/>
      </c>
    </row>
    <row r="525" spans="1:14" ht="18" customHeight="1" x14ac:dyDescent="0.25">
      <c r="A525" s="86"/>
      <c r="B525" s="87" t="str">
        <f>IF(A525="","",VLOOKUP(A525,'[1]TARIF JEUX 2021-2022'!$A$2:$G$1139,2,0))</f>
        <v/>
      </c>
      <c r="C525" s="87"/>
      <c r="D525" s="87"/>
      <c r="E525" s="87"/>
      <c r="F525" s="87"/>
      <c r="G525" s="87"/>
      <c r="H525" s="88"/>
      <c r="I525" s="89" t="str">
        <f>IF(A525="","",VLOOKUP(A525,'[1]TARIF JEUX 2021-2022'!$A$2:$G$1139,3,0))</f>
        <v/>
      </c>
      <c r="J525" s="89" t="str">
        <f>IF(A525="","",VLOOKUP(A525,'[1]TARIF JEUX 2021-2022'!$A$2:$G$1139,4,0))</f>
        <v/>
      </c>
      <c r="K525" s="90" t="str">
        <f>IF(A525="","",VLOOKUP(A525,'[1]TARIF JEUX 2021-2022'!$A$2:$G$1139,5,0))</f>
        <v/>
      </c>
      <c r="L525" s="91" t="str">
        <f t="shared" si="22"/>
        <v/>
      </c>
      <c r="M525" s="91" t="str">
        <f t="shared" si="23"/>
        <v/>
      </c>
      <c r="N525" s="91" t="str">
        <f t="shared" si="24"/>
        <v/>
      </c>
    </row>
    <row r="526" spans="1:14" ht="18" customHeight="1" x14ac:dyDescent="0.25">
      <c r="A526" s="86"/>
      <c r="B526" s="87" t="str">
        <f>IF(A526="","",VLOOKUP(A526,'[1]TARIF JEUX 2021-2022'!$A$2:$G$1139,2,0))</f>
        <v/>
      </c>
      <c r="C526" s="87"/>
      <c r="D526" s="87"/>
      <c r="E526" s="87"/>
      <c r="F526" s="87"/>
      <c r="G526" s="87"/>
      <c r="H526" s="88"/>
      <c r="I526" s="89" t="str">
        <f>IF(A526="","",VLOOKUP(A526,'[1]TARIF JEUX 2021-2022'!$A$2:$G$1139,3,0))</f>
        <v/>
      </c>
      <c r="J526" s="89" t="str">
        <f>IF(A526="","",VLOOKUP(A526,'[1]TARIF JEUX 2021-2022'!$A$2:$G$1139,4,0))</f>
        <v/>
      </c>
      <c r="K526" s="90" t="str">
        <f>IF(A526="","",VLOOKUP(A526,'[1]TARIF JEUX 2021-2022'!$A$2:$G$1139,5,0))</f>
        <v/>
      </c>
      <c r="L526" s="91" t="str">
        <f t="shared" si="22"/>
        <v/>
      </c>
      <c r="M526" s="91" t="str">
        <f t="shared" si="23"/>
        <v/>
      </c>
      <c r="N526" s="91" t="str">
        <f t="shared" si="24"/>
        <v/>
      </c>
    </row>
    <row r="527" spans="1:14" ht="18" customHeight="1" x14ac:dyDescent="0.25">
      <c r="A527" s="86"/>
      <c r="B527" s="87" t="str">
        <f>IF(A527="","",VLOOKUP(A527,'[1]TARIF JEUX 2021-2022'!$A$2:$G$1139,2,0))</f>
        <v/>
      </c>
      <c r="C527" s="87"/>
      <c r="D527" s="87"/>
      <c r="E527" s="87"/>
      <c r="F527" s="87"/>
      <c r="G527" s="87"/>
      <c r="H527" s="88"/>
      <c r="I527" s="89" t="str">
        <f>IF(A527="","",VLOOKUP(A527,'[1]TARIF JEUX 2021-2022'!$A$2:$G$1139,3,0))</f>
        <v/>
      </c>
      <c r="J527" s="89" t="str">
        <f>IF(A527="","",VLOOKUP(A527,'[1]TARIF JEUX 2021-2022'!$A$2:$G$1139,4,0))</f>
        <v/>
      </c>
      <c r="K527" s="90" t="str">
        <f>IF(A527="","",VLOOKUP(A527,'[1]TARIF JEUX 2021-2022'!$A$2:$G$1139,5,0))</f>
        <v/>
      </c>
      <c r="L527" s="91" t="str">
        <f t="shared" si="22"/>
        <v/>
      </c>
      <c r="M527" s="91" t="str">
        <f t="shared" si="23"/>
        <v/>
      </c>
      <c r="N527" s="91" t="str">
        <f t="shared" si="24"/>
        <v/>
      </c>
    </row>
    <row r="528" spans="1:14" ht="18" customHeight="1" x14ac:dyDescent="0.25">
      <c r="A528" s="86"/>
      <c r="B528" s="87" t="str">
        <f>IF(A528="","",VLOOKUP(A528,'[1]TARIF JEUX 2021-2022'!$A$2:$G$1139,2,0))</f>
        <v/>
      </c>
      <c r="C528" s="87"/>
      <c r="D528" s="87"/>
      <c r="E528" s="87"/>
      <c r="F528" s="87"/>
      <c r="G528" s="87"/>
      <c r="H528" s="88"/>
      <c r="I528" s="89" t="str">
        <f>IF(A528="","",VLOOKUP(A528,'[1]TARIF JEUX 2021-2022'!$A$2:$G$1139,3,0))</f>
        <v/>
      </c>
      <c r="J528" s="89" t="str">
        <f>IF(A528="","",VLOOKUP(A528,'[1]TARIF JEUX 2021-2022'!$A$2:$G$1139,4,0))</f>
        <v/>
      </c>
      <c r="K528" s="90" t="str">
        <f>IF(A528="","",VLOOKUP(A528,'[1]TARIF JEUX 2021-2022'!$A$2:$G$1139,5,0))</f>
        <v/>
      </c>
      <c r="L528" s="91" t="str">
        <f t="shared" si="22"/>
        <v/>
      </c>
      <c r="M528" s="91" t="str">
        <f t="shared" si="23"/>
        <v/>
      </c>
      <c r="N528" s="91" t="str">
        <f t="shared" si="24"/>
        <v/>
      </c>
    </row>
    <row r="529" spans="1:14" ht="18" customHeight="1" x14ac:dyDescent="0.25">
      <c r="A529" s="86"/>
      <c r="B529" s="87" t="str">
        <f>IF(A529="","",VLOOKUP(A529,'[1]TARIF JEUX 2021-2022'!$A$2:$G$1139,2,0))</f>
        <v/>
      </c>
      <c r="C529" s="87"/>
      <c r="D529" s="87"/>
      <c r="E529" s="87"/>
      <c r="F529" s="87"/>
      <c r="G529" s="87"/>
      <c r="H529" s="88"/>
      <c r="I529" s="89" t="str">
        <f>IF(A529="","",VLOOKUP(A529,'[1]TARIF JEUX 2021-2022'!$A$2:$G$1139,3,0))</f>
        <v/>
      </c>
      <c r="J529" s="89" t="str">
        <f>IF(A529="","",VLOOKUP(A529,'[1]TARIF JEUX 2021-2022'!$A$2:$G$1139,4,0))</f>
        <v/>
      </c>
      <c r="K529" s="90" t="str">
        <f>IF(A529="","",VLOOKUP(A529,'[1]TARIF JEUX 2021-2022'!$A$2:$G$1139,5,0))</f>
        <v/>
      </c>
      <c r="L529" s="91" t="str">
        <f t="shared" si="22"/>
        <v/>
      </c>
      <c r="M529" s="91" t="str">
        <f t="shared" si="23"/>
        <v/>
      </c>
      <c r="N529" s="91" t="str">
        <f t="shared" si="24"/>
        <v/>
      </c>
    </row>
    <row r="530" spans="1:14" ht="18" customHeight="1" x14ac:dyDescent="0.25">
      <c r="A530" s="86"/>
      <c r="B530" s="87" t="str">
        <f>IF(A530="","",VLOOKUP(A530,'[1]TARIF JEUX 2021-2022'!$A$2:$G$1139,2,0))</f>
        <v/>
      </c>
      <c r="C530" s="87"/>
      <c r="D530" s="87"/>
      <c r="E530" s="87"/>
      <c r="F530" s="87"/>
      <c r="G530" s="87"/>
      <c r="H530" s="88"/>
      <c r="I530" s="89" t="str">
        <f>IF(A530="","",VLOOKUP(A530,'[1]TARIF JEUX 2021-2022'!$A$2:$G$1139,3,0))</f>
        <v/>
      </c>
      <c r="J530" s="89" t="str">
        <f>IF(A530="","",VLOOKUP(A530,'[1]TARIF JEUX 2021-2022'!$A$2:$G$1139,4,0))</f>
        <v/>
      </c>
      <c r="K530" s="90" t="str">
        <f>IF(A530="","",VLOOKUP(A530,'[1]TARIF JEUX 2021-2022'!$A$2:$G$1139,5,0))</f>
        <v/>
      </c>
      <c r="L530" s="91" t="str">
        <f t="shared" si="22"/>
        <v/>
      </c>
      <c r="M530" s="91" t="str">
        <f t="shared" si="23"/>
        <v/>
      </c>
      <c r="N530" s="91" t="str">
        <f t="shared" si="24"/>
        <v/>
      </c>
    </row>
    <row r="531" spans="1:14" ht="18" customHeight="1" x14ac:dyDescent="0.25">
      <c r="A531" s="86"/>
      <c r="B531" s="87" t="str">
        <f>IF(A531="","",VLOOKUP(A531,'[1]TARIF JEUX 2021-2022'!$A$2:$G$1139,2,0))</f>
        <v/>
      </c>
      <c r="C531" s="87"/>
      <c r="D531" s="87"/>
      <c r="E531" s="87"/>
      <c r="F531" s="87"/>
      <c r="G531" s="87"/>
      <c r="H531" s="88"/>
      <c r="I531" s="89" t="str">
        <f>IF(A531="","",VLOOKUP(A531,'[1]TARIF JEUX 2021-2022'!$A$2:$G$1139,3,0))</f>
        <v/>
      </c>
      <c r="J531" s="89" t="str">
        <f>IF(A531="","",VLOOKUP(A531,'[1]TARIF JEUX 2021-2022'!$A$2:$G$1139,4,0))</f>
        <v/>
      </c>
      <c r="K531" s="90" t="str">
        <f>IF(A531="","",VLOOKUP(A531,'[1]TARIF JEUX 2021-2022'!$A$2:$G$1139,5,0))</f>
        <v/>
      </c>
      <c r="L531" s="91" t="str">
        <f t="shared" si="22"/>
        <v/>
      </c>
      <c r="M531" s="91" t="str">
        <f t="shared" si="23"/>
        <v/>
      </c>
      <c r="N531" s="91" t="str">
        <f t="shared" si="24"/>
        <v/>
      </c>
    </row>
    <row r="532" spans="1:14" ht="18" customHeight="1" x14ac:dyDescent="0.25">
      <c r="A532" s="86"/>
      <c r="B532" s="87" t="str">
        <f>IF(A532="","",VLOOKUP(A532,'[1]TARIF JEUX 2021-2022'!$A$2:$G$1139,2,0))</f>
        <v/>
      </c>
      <c r="C532" s="87"/>
      <c r="D532" s="87"/>
      <c r="E532" s="87"/>
      <c r="F532" s="87"/>
      <c r="G532" s="87"/>
      <c r="H532" s="88"/>
      <c r="I532" s="89" t="str">
        <f>IF(A532="","",VLOOKUP(A532,'[1]TARIF JEUX 2021-2022'!$A$2:$G$1139,3,0))</f>
        <v/>
      </c>
      <c r="J532" s="89" t="str">
        <f>IF(A532="","",VLOOKUP(A532,'[1]TARIF JEUX 2021-2022'!$A$2:$G$1139,4,0))</f>
        <v/>
      </c>
      <c r="K532" s="90" t="str">
        <f>IF(A532="","",VLOOKUP(A532,'[1]TARIF JEUX 2021-2022'!$A$2:$G$1139,5,0))</f>
        <v/>
      </c>
      <c r="L532" s="91" t="str">
        <f t="shared" si="22"/>
        <v/>
      </c>
      <c r="M532" s="91" t="str">
        <f t="shared" si="23"/>
        <v/>
      </c>
      <c r="N532" s="91" t="str">
        <f t="shared" si="24"/>
        <v/>
      </c>
    </row>
    <row r="533" spans="1:14" ht="18" customHeight="1" x14ac:dyDescent="0.25">
      <c r="A533" s="86"/>
      <c r="B533" s="87" t="str">
        <f>IF(A533="","",VLOOKUP(A533,'[1]TARIF JEUX 2021-2022'!$A$2:$G$1139,2,0))</f>
        <v/>
      </c>
      <c r="C533" s="87"/>
      <c r="D533" s="87"/>
      <c r="E533" s="87"/>
      <c r="F533" s="87"/>
      <c r="G533" s="87"/>
      <c r="H533" s="88"/>
      <c r="I533" s="89" t="str">
        <f>IF(A533="","",VLOOKUP(A533,'[1]TARIF JEUX 2021-2022'!$A$2:$G$1139,3,0))</f>
        <v/>
      </c>
      <c r="J533" s="89" t="str">
        <f>IF(A533="","",VLOOKUP(A533,'[1]TARIF JEUX 2021-2022'!$A$2:$G$1139,4,0))</f>
        <v/>
      </c>
      <c r="K533" s="90" t="str">
        <f>IF(A533="","",VLOOKUP(A533,'[1]TARIF JEUX 2021-2022'!$A$2:$G$1139,5,0))</f>
        <v/>
      </c>
      <c r="L533" s="91" t="str">
        <f t="shared" si="22"/>
        <v/>
      </c>
      <c r="M533" s="91" t="str">
        <f t="shared" si="23"/>
        <v/>
      </c>
      <c r="N533" s="91" t="str">
        <f t="shared" si="24"/>
        <v/>
      </c>
    </row>
    <row r="534" spans="1:14" ht="18" customHeight="1" x14ac:dyDescent="0.25">
      <c r="A534" s="86"/>
      <c r="B534" s="87" t="str">
        <f>IF(A534="","",VLOOKUP(A534,'[1]TARIF JEUX 2021-2022'!$A$2:$G$1139,2,0))</f>
        <v/>
      </c>
      <c r="C534" s="87"/>
      <c r="D534" s="87"/>
      <c r="E534" s="87"/>
      <c r="F534" s="87"/>
      <c r="G534" s="87"/>
      <c r="H534" s="88"/>
      <c r="I534" s="89" t="str">
        <f>IF(A534="","",VLOOKUP(A534,'[1]TARIF JEUX 2021-2022'!$A$2:$G$1139,3,0))</f>
        <v/>
      </c>
      <c r="J534" s="89" t="str">
        <f>IF(A534="","",VLOOKUP(A534,'[1]TARIF JEUX 2021-2022'!$A$2:$G$1139,4,0))</f>
        <v/>
      </c>
      <c r="K534" s="90" t="str">
        <f>IF(A534="","",VLOOKUP(A534,'[1]TARIF JEUX 2021-2022'!$A$2:$G$1139,5,0))</f>
        <v/>
      </c>
      <c r="L534" s="91" t="str">
        <f t="shared" si="22"/>
        <v/>
      </c>
      <c r="M534" s="91" t="str">
        <f t="shared" si="23"/>
        <v/>
      </c>
      <c r="N534" s="91" t="str">
        <f t="shared" si="24"/>
        <v/>
      </c>
    </row>
    <row r="535" spans="1:14" ht="18" customHeight="1" x14ac:dyDescent="0.25">
      <c r="A535" s="86"/>
      <c r="B535" s="87" t="str">
        <f>IF(A535="","",VLOOKUP(A535,'[1]TARIF JEUX 2021-2022'!$A$2:$G$1139,2,0))</f>
        <v/>
      </c>
      <c r="C535" s="87"/>
      <c r="D535" s="87"/>
      <c r="E535" s="87"/>
      <c r="F535" s="87"/>
      <c r="G535" s="87"/>
      <c r="H535" s="88"/>
      <c r="I535" s="89" t="str">
        <f>IF(A535="","",VLOOKUP(A535,'[1]TARIF JEUX 2021-2022'!$A$2:$G$1139,3,0))</f>
        <v/>
      </c>
      <c r="J535" s="89" t="str">
        <f>IF(A535="","",VLOOKUP(A535,'[1]TARIF JEUX 2021-2022'!$A$2:$G$1139,4,0))</f>
        <v/>
      </c>
      <c r="K535" s="90" t="str">
        <f>IF(A535="","",VLOOKUP(A535,'[1]TARIF JEUX 2021-2022'!$A$2:$G$1139,5,0))</f>
        <v/>
      </c>
      <c r="L535" s="91" t="str">
        <f t="shared" ref="L535:L572" si="25">IFERROR(H535*J535,"")</f>
        <v/>
      </c>
      <c r="M535" s="91" t="str">
        <f t="shared" ref="M535:M572" si="26">IFERROR(N535-L535,"")</f>
        <v/>
      </c>
      <c r="N535" s="91" t="str">
        <f t="shared" ref="N535:N572" si="27">IFERROR(L535+(L535*K535),"")</f>
        <v/>
      </c>
    </row>
    <row r="536" spans="1:14" ht="18" customHeight="1" x14ac:dyDescent="0.25">
      <c r="A536" s="86"/>
      <c r="B536" s="87" t="str">
        <f>IF(A536="","",VLOOKUP(A536,'[1]TARIF JEUX 2021-2022'!$A$2:$G$1139,2,0))</f>
        <v/>
      </c>
      <c r="C536" s="87"/>
      <c r="D536" s="87"/>
      <c r="E536" s="87"/>
      <c r="F536" s="87"/>
      <c r="G536" s="87"/>
      <c r="H536" s="88"/>
      <c r="I536" s="89" t="str">
        <f>IF(A536="","",VLOOKUP(A536,'[1]TARIF JEUX 2021-2022'!$A$2:$G$1139,3,0))</f>
        <v/>
      </c>
      <c r="J536" s="89" t="str">
        <f>IF(A536="","",VLOOKUP(A536,'[1]TARIF JEUX 2021-2022'!$A$2:$G$1139,4,0))</f>
        <v/>
      </c>
      <c r="K536" s="90" t="str">
        <f>IF(A536="","",VLOOKUP(A536,'[1]TARIF JEUX 2021-2022'!$A$2:$G$1139,5,0))</f>
        <v/>
      </c>
      <c r="L536" s="91" t="str">
        <f t="shared" si="25"/>
        <v/>
      </c>
      <c r="M536" s="91" t="str">
        <f t="shared" si="26"/>
        <v/>
      </c>
      <c r="N536" s="91" t="str">
        <f t="shared" si="27"/>
        <v/>
      </c>
    </row>
    <row r="537" spans="1:14" ht="18" customHeight="1" x14ac:dyDescent="0.25">
      <c r="A537" s="86"/>
      <c r="B537" s="87" t="str">
        <f>IF(A537="","",VLOOKUP(A537,'[1]TARIF JEUX 2021-2022'!$A$2:$G$1139,2,0))</f>
        <v/>
      </c>
      <c r="C537" s="87"/>
      <c r="D537" s="87"/>
      <c r="E537" s="87"/>
      <c r="F537" s="87"/>
      <c r="G537" s="87"/>
      <c r="H537" s="88"/>
      <c r="I537" s="89" t="str">
        <f>IF(A537="","",VLOOKUP(A537,'[1]TARIF JEUX 2021-2022'!$A$2:$G$1139,3,0))</f>
        <v/>
      </c>
      <c r="J537" s="89" t="str">
        <f>IF(A537="","",VLOOKUP(A537,'[1]TARIF JEUX 2021-2022'!$A$2:$G$1139,4,0))</f>
        <v/>
      </c>
      <c r="K537" s="90" t="str">
        <f>IF(A537="","",VLOOKUP(A537,'[1]TARIF JEUX 2021-2022'!$A$2:$G$1139,5,0))</f>
        <v/>
      </c>
      <c r="L537" s="91" t="str">
        <f t="shared" si="25"/>
        <v/>
      </c>
      <c r="M537" s="91" t="str">
        <f t="shared" si="26"/>
        <v/>
      </c>
      <c r="N537" s="91" t="str">
        <f t="shared" si="27"/>
        <v/>
      </c>
    </row>
    <row r="538" spans="1:14" ht="18" customHeight="1" x14ac:dyDescent="0.25">
      <c r="A538" s="86"/>
      <c r="B538" s="87" t="str">
        <f>IF(A538="","",VLOOKUP(A538,'[1]TARIF JEUX 2021-2022'!$A$2:$G$1139,2,0))</f>
        <v/>
      </c>
      <c r="C538" s="87"/>
      <c r="D538" s="87"/>
      <c r="E538" s="87"/>
      <c r="F538" s="87"/>
      <c r="G538" s="87"/>
      <c r="H538" s="88"/>
      <c r="I538" s="89" t="str">
        <f>IF(A538="","",VLOOKUP(A538,'[1]TARIF JEUX 2021-2022'!$A$2:$G$1139,3,0))</f>
        <v/>
      </c>
      <c r="J538" s="89" t="str">
        <f>IF(A538="","",VLOOKUP(A538,'[1]TARIF JEUX 2021-2022'!$A$2:$G$1139,4,0))</f>
        <v/>
      </c>
      <c r="K538" s="90" t="str">
        <f>IF(A538="","",VLOOKUP(A538,'[1]TARIF JEUX 2021-2022'!$A$2:$G$1139,5,0))</f>
        <v/>
      </c>
      <c r="L538" s="91" t="str">
        <f t="shared" si="25"/>
        <v/>
      </c>
      <c r="M538" s="91" t="str">
        <f t="shared" si="26"/>
        <v/>
      </c>
      <c r="N538" s="91" t="str">
        <f t="shared" si="27"/>
        <v/>
      </c>
    </row>
    <row r="539" spans="1:14" ht="18" customHeight="1" x14ac:dyDescent="0.25">
      <c r="A539" s="86"/>
      <c r="B539" s="87" t="str">
        <f>IF(A539="","",VLOOKUP(A539,'[1]TARIF JEUX 2021-2022'!$A$2:$G$1139,2,0))</f>
        <v/>
      </c>
      <c r="C539" s="87"/>
      <c r="D539" s="87"/>
      <c r="E539" s="87"/>
      <c r="F539" s="87"/>
      <c r="G539" s="87"/>
      <c r="H539" s="88"/>
      <c r="I539" s="89" t="str">
        <f>IF(A539="","",VLOOKUP(A539,'[1]TARIF JEUX 2021-2022'!$A$2:$G$1139,3,0))</f>
        <v/>
      </c>
      <c r="J539" s="89" t="str">
        <f>IF(A539="","",VLOOKUP(A539,'[1]TARIF JEUX 2021-2022'!$A$2:$G$1139,4,0))</f>
        <v/>
      </c>
      <c r="K539" s="90" t="str">
        <f>IF(A539="","",VLOOKUP(A539,'[1]TARIF JEUX 2021-2022'!$A$2:$G$1139,5,0))</f>
        <v/>
      </c>
      <c r="L539" s="91" t="str">
        <f t="shared" si="25"/>
        <v/>
      </c>
      <c r="M539" s="91" t="str">
        <f t="shared" si="26"/>
        <v/>
      </c>
      <c r="N539" s="91" t="str">
        <f t="shared" si="27"/>
        <v/>
      </c>
    </row>
    <row r="540" spans="1:14" ht="18" customHeight="1" x14ac:dyDescent="0.25">
      <c r="A540" s="86"/>
      <c r="B540" s="87" t="str">
        <f>IF(A540="","",VLOOKUP(A540,'[1]TARIF JEUX 2021-2022'!$A$2:$G$1139,2,0))</f>
        <v/>
      </c>
      <c r="C540" s="87"/>
      <c r="D540" s="87"/>
      <c r="E540" s="87"/>
      <c r="F540" s="87"/>
      <c r="G540" s="87"/>
      <c r="H540" s="88"/>
      <c r="I540" s="89" t="str">
        <f>IF(A540="","",VLOOKUP(A540,'[1]TARIF JEUX 2021-2022'!$A$2:$G$1139,3,0))</f>
        <v/>
      </c>
      <c r="J540" s="89" t="str">
        <f>IF(A540="","",VLOOKUP(A540,'[1]TARIF JEUX 2021-2022'!$A$2:$G$1139,4,0))</f>
        <v/>
      </c>
      <c r="K540" s="90" t="str">
        <f>IF(A540="","",VLOOKUP(A540,'[1]TARIF JEUX 2021-2022'!$A$2:$G$1139,5,0))</f>
        <v/>
      </c>
      <c r="L540" s="91" t="str">
        <f t="shared" si="25"/>
        <v/>
      </c>
      <c r="M540" s="91" t="str">
        <f t="shared" si="26"/>
        <v/>
      </c>
      <c r="N540" s="91" t="str">
        <f t="shared" si="27"/>
        <v/>
      </c>
    </row>
    <row r="541" spans="1:14" ht="18" customHeight="1" x14ac:dyDescent="0.25">
      <c r="A541" s="86"/>
      <c r="B541" s="87" t="str">
        <f>IF(A541="","",VLOOKUP(A541,'[1]TARIF JEUX 2021-2022'!$A$2:$G$1139,2,0))</f>
        <v/>
      </c>
      <c r="C541" s="87"/>
      <c r="D541" s="87"/>
      <c r="E541" s="87"/>
      <c r="F541" s="87"/>
      <c r="G541" s="87"/>
      <c r="H541" s="88"/>
      <c r="I541" s="89" t="str">
        <f>IF(A541="","",VLOOKUP(A541,'[1]TARIF JEUX 2021-2022'!$A$2:$G$1139,3,0))</f>
        <v/>
      </c>
      <c r="J541" s="89" t="str">
        <f>IF(A541="","",VLOOKUP(A541,'[1]TARIF JEUX 2021-2022'!$A$2:$G$1139,4,0))</f>
        <v/>
      </c>
      <c r="K541" s="90" t="str">
        <f>IF(A541="","",VLOOKUP(A541,'[1]TARIF JEUX 2021-2022'!$A$2:$G$1139,5,0))</f>
        <v/>
      </c>
      <c r="L541" s="91" t="str">
        <f t="shared" si="25"/>
        <v/>
      </c>
      <c r="M541" s="91" t="str">
        <f t="shared" si="26"/>
        <v/>
      </c>
      <c r="N541" s="91" t="str">
        <f t="shared" si="27"/>
        <v/>
      </c>
    </row>
    <row r="542" spans="1:14" ht="18" customHeight="1" x14ac:dyDescent="0.25">
      <c r="A542" s="86"/>
      <c r="B542" s="87" t="str">
        <f>IF(A542="","",VLOOKUP(A542,'[1]TARIF JEUX 2021-2022'!$A$2:$G$1139,2,0))</f>
        <v/>
      </c>
      <c r="C542" s="87"/>
      <c r="D542" s="87"/>
      <c r="E542" s="87"/>
      <c r="F542" s="87"/>
      <c r="G542" s="87"/>
      <c r="H542" s="88"/>
      <c r="I542" s="89" t="str">
        <f>IF(A542="","",VLOOKUP(A542,'[1]TARIF JEUX 2021-2022'!$A$2:$G$1139,3,0))</f>
        <v/>
      </c>
      <c r="J542" s="89" t="str">
        <f>IF(A542="","",VLOOKUP(A542,'[1]TARIF JEUX 2021-2022'!$A$2:$G$1139,4,0))</f>
        <v/>
      </c>
      <c r="K542" s="90" t="str">
        <f>IF(A542="","",VLOOKUP(A542,'[1]TARIF JEUX 2021-2022'!$A$2:$G$1139,5,0))</f>
        <v/>
      </c>
      <c r="L542" s="91" t="str">
        <f t="shared" si="25"/>
        <v/>
      </c>
      <c r="M542" s="91" t="str">
        <f t="shared" si="26"/>
        <v/>
      </c>
      <c r="N542" s="91" t="str">
        <f t="shared" si="27"/>
        <v/>
      </c>
    </row>
    <row r="543" spans="1:14" ht="18" customHeight="1" x14ac:dyDescent="0.25">
      <c r="A543" s="86"/>
      <c r="B543" s="87" t="str">
        <f>IF(A543="","",VLOOKUP(A543,'[1]TARIF JEUX 2021-2022'!$A$2:$G$1139,2,0))</f>
        <v/>
      </c>
      <c r="C543" s="87"/>
      <c r="D543" s="87"/>
      <c r="E543" s="87"/>
      <c r="F543" s="87"/>
      <c r="G543" s="87"/>
      <c r="H543" s="88"/>
      <c r="I543" s="89" t="str">
        <f>IF(A543="","",VLOOKUP(A543,'[1]TARIF JEUX 2021-2022'!$A$2:$G$1139,3,0))</f>
        <v/>
      </c>
      <c r="J543" s="89" t="str">
        <f>IF(A543="","",VLOOKUP(A543,'[1]TARIF JEUX 2021-2022'!$A$2:$G$1139,4,0))</f>
        <v/>
      </c>
      <c r="K543" s="90" t="str">
        <f>IF(A543="","",VLOOKUP(A543,'[1]TARIF JEUX 2021-2022'!$A$2:$G$1139,5,0))</f>
        <v/>
      </c>
      <c r="L543" s="91" t="str">
        <f t="shared" si="25"/>
        <v/>
      </c>
      <c r="M543" s="91" t="str">
        <f t="shared" si="26"/>
        <v/>
      </c>
      <c r="N543" s="91" t="str">
        <f t="shared" si="27"/>
        <v/>
      </c>
    </row>
    <row r="544" spans="1:14" ht="18" customHeight="1" x14ac:dyDescent="0.25">
      <c r="A544" s="86"/>
      <c r="B544" s="87" t="str">
        <f>IF(A544="","",VLOOKUP(A544,'[1]TARIF JEUX 2021-2022'!$A$2:$G$1139,2,0))</f>
        <v/>
      </c>
      <c r="C544" s="87"/>
      <c r="D544" s="87"/>
      <c r="E544" s="87"/>
      <c r="F544" s="87"/>
      <c r="G544" s="87"/>
      <c r="H544" s="88"/>
      <c r="I544" s="89" t="str">
        <f>IF(A544="","",VLOOKUP(A544,'[1]TARIF JEUX 2021-2022'!$A$2:$G$1139,3,0))</f>
        <v/>
      </c>
      <c r="J544" s="89" t="str">
        <f>IF(A544="","",VLOOKUP(A544,'[1]TARIF JEUX 2021-2022'!$A$2:$G$1139,4,0))</f>
        <v/>
      </c>
      <c r="K544" s="90" t="str">
        <f>IF(A544="","",VLOOKUP(A544,'[1]TARIF JEUX 2021-2022'!$A$2:$G$1139,5,0))</f>
        <v/>
      </c>
      <c r="L544" s="91" t="str">
        <f t="shared" si="25"/>
        <v/>
      </c>
      <c r="M544" s="91" t="str">
        <f t="shared" si="26"/>
        <v/>
      </c>
      <c r="N544" s="91" t="str">
        <f t="shared" si="27"/>
        <v/>
      </c>
    </row>
    <row r="545" spans="1:14" ht="18" customHeight="1" x14ac:dyDescent="0.25">
      <c r="A545" s="86"/>
      <c r="B545" s="87" t="str">
        <f>IF(A545="","",VLOOKUP(A545,'[1]TARIF JEUX 2021-2022'!$A$2:$G$1139,2,0))</f>
        <v/>
      </c>
      <c r="C545" s="87"/>
      <c r="D545" s="87"/>
      <c r="E545" s="87"/>
      <c r="F545" s="87"/>
      <c r="G545" s="87"/>
      <c r="H545" s="88"/>
      <c r="I545" s="89" t="str">
        <f>IF(A545="","",VLOOKUP(A545,'[1]TARIF JEUX 2021-2022'!$A$2:$G$1139,3,0))</f>
        <v/>
      </c>
      <c r="J545" s="89" t="str">
        <f>IF(A545="","",VLOOKUP(A545,'[1]TARIF JEUX 2021-2022'!$A$2:$G$1139,4,0))</f>
        <v/>
      </c>
      <c r="K545" s="90" t="str">
        <f>IF(A545="","",VLOOKUP(A545,'[1]TARIF JEUX 2021-2022'!$A$2:$G$1139,5,0))</f>
        <v/>
      </c>
      <c r="L545" s="91" t="str">
        <f t="shared" si="25"/>
        <v/>
      </c>
      <c r="M545" s="91" t="str">
        <f t="shared" si="26"/>
        <v/>
      </c>
      <c r="N545" s="91" t="str">
        <f t="shared" si="27"/>
        <v/>
      </c>
    </row>
    <row r="546" spans="1:14" ht="18" customHeight="1" x14ac:dyDescent="0.25">
      <c r="A546" s="86"/>
      <c r="B546" s="87" t="str">
        <f>IF(A546="","",VLOOKUP(A546,'[1]TARIF JEUX 2021-2022'!$A$2:$G$1139,2,0))</f>
        <v/>
      </c>
      <c r="C546" s="87"/>
      <c r="D546" s="87"/>
      <c r="E546" s="87"/>
      <c r="F546" s="87"/>
      <c r="G546" s="87"/>
      <c r="H546" s="88"/>
      <c r="I546" s="89" t="str">
        <f>IF(A546="","",VLOOKUP(A546,'[1]TARIF JEUX 2021-2022'!$A$2:$G$1139,3,0))</f>
        <v/>
      </c>
      <c r="J546" s="89" t="str">
        <f>IF(A546="","",VLOOKUP(A546,'[1]TARIF JEUX 2021-2022'!$A$2:$G$1139,4,0))</f>
        <v/>
      </c>
      <c r="K546" s="90" t="str">
        <f>IF(A546="","",VLOOKUP(A546,'[1]TARIF JEUX 2021-2022'!$A$2:$G$1139,5,0))</f>
        <v/>
      </c>
      <c r="L546" s="91" t="str">
        <f t="shared" si="25"/>
        <v/>
      </c>
      <c r="M546" s="91" t="str">
        <f t="shared" si="26"/>
        <v/>
      </c>
      <c r="N546" s="91" t="str">
        <f t="shared" si="27"/>
        <v/>
      </c>
    </row>
    <row r="547" spans="1:14" ht="18" customHeight="1" x14ac:dyDescent="0.25">
      <c r="A547" s="86"/>
      <c r="B547" s="87" t="str">
        <f>IF(A547="","",VLOOKUP(A547,'[1]TARIF JEUX 2021-2022'!$A$2:$G$1139,2,0))</f>
        <v/>
      </c>
      <c r="C547" s="87"/>
      <c r="D547" s="87"/>
      <c r="E547" s="87"/>
      <c r="F547" s="87"/>
      <c r="G547" s="87"/>
      <c r="H547" s="88"/>
      <c r="I547" s="89" t="str">
        <f>IF(A547="","",VLOOKUP(A547,'[1]TARIF JEUX 2021-2022'!$A$2:$G$1139,3,0))</f>
        <v/>
      </c>
      <c r="J547" s="89" t="str">
        <f>IF(A547="","",VLOOKUP(A547,'[1]TARIF JEUX 2021-2022'!$A$2:$G$1139,4,0))</f>
        <v/>
      </c>
      <c r="K547" s="90" t="str">
        <f>IF(A547="","",VLOOKUP(A547,'[1]TARIF JEUX 2021-2022'!$A$2:$G$1139,5,0))</f>
        <v/>
      </c>
      <c r="L547" s="91" t="str">
        <f t="shared" si="25"/>
        <v/>
      </c>
      <c r="M547" s="91" t="str">
        <f t="shared" si="26"/>
        <v/>
      </c>
      <c r="N547" s="91" t="str">
        <f t="shared" si="27"/>
        <v/>
      </c>
    </row>
    <row r="548" spans="1:14" ht="18" customHeight="1" x14ac:dyDescent="0.25">
      <c r="A548" s="86"/>
      <c r="B548" s="87" t="str">
        <f>IF(A548="","",VLOOKUP(A548,'[1]TARIF JEUX 2021-2022'!$A$2:$G$1139,2,0))</f>
        <v/>
      </c>
      <c r="C548" s="87"/>
      <c r="D548" s="87"/>
      <c r="E548" s="87"/>
      <c r="F548" s="87"/>
      <c r="G548" s="87"/>
      <c r="H548" s="88"/>
      <c r="I548" s="89" t="str">
        <f>IF(A548="","",VLOOKUP(A548,'[1]TARIF JEUX 2021-2022'!$A$2:$G$1139,3,0))</f>
        <v/>
      </c>
      <c r="J548" s="89" t="str">
        <f>IF(A548="","",VLOOKUP(A548,'[1]TARIF JEUX 2021-2022'!$A$2:$G$1139,4,0))</f>
        <v/>
      </c>
      <c r="K548" s="90" t="str">
        <f>IF(A548="","",VLOOKUP(A548,'[1]TARIF JEUX 2021-2022'!$A$2:$G$1139,5,0))</f>
        <v/>
      </c>
      <c r="L548" s="91" t="str">
        <f t="shared" si="25"/>
        <v/>
      </c>
      <c r="M548" s="91" t="str">
        <f t="shared" si="26"/>
        <v/>
      </c>
      <c r="N548" s="91" t="str">
        <f t="shared" si="27"/>
        <v/>
      </c>
    </row>
    <row r="549" spans="1:14" ht="18" customHeight="1" x14ac:dyDescent="0.25">
      <c r="A549" s="86"/>
      <c r="B549" s="87" t="str">
        <f>IF(A549="","",VLOOKUP(A549,'[1]TARIF JEUX 2021-2022'!$A$2:$G$1139,2,0))</f>
        <v/>
      </c>
      <c r="C549" s="87"/>
      <c r="D549" s="87"/>
      <c r="E549" s="87"/>
      <c r="F549" s="87"/>
      <c r="G549" s="87"/>
      <c r="H549" s="88"/>
      <c r="I549" s="89" t="str">
        <f>IF(A549="","",VLOOKUP(A549,'[1]TARIF JEUX 2021-2022'!$A$2:$G$1139,3,0))</f>
        <v/>
      </c>
      <c r="J549" s="89" t="str">
        <f>IF(A549="","",VLOOKUP(A549,'[1]TARIF JEUX 2021-2022'!$A$2:$G$1139,4,0))</f>
        <v/>
      </c>
      <c r="K549" s="90" t="str">
        <f>IF(A549="","",VLOOKUP(A549,'[1]TARIF JEUX 2021-2022'!$A$2:$G$1139,5,0))</f>
        <v/>
      </c>
      <c r="L549" s="91" t="str">
        <f t="shared" si="25"/>
        <v/>
      </c>
      <c r="M549" s="91" t="str">
        <f t="shared" si="26"/>
        <v/>
      </c>
      <c r="N549" s="91" t="str">
        <f t="shared" si="27"/>
        <v/>
      </c>
    </row>
    <row r="550" spans="1:14" ht="18" customHeight="1" x14ac:dyDescent="0.25">
      <c r="A550" s="86"/>
      <c r="B550" s="87" t="str">
        <f>IF(A550="","",VLOOKUP(A550,'[1]TARIF JEUX 2021-2022'!$A$2:$G$1139,2,0))</f>
        <v/>
      </c>
      <c r="C550" s="87"/>
      <c r="D550" s="87"/>
      <c r="E550" s="87"/>
      <c r="F550" s="87"/>
      <c r="G550" s="87"/>
      <c r="H550" s="88"/>
      <c r="I550" s="89" t="str">
        <f>IF(A550="","",VLOOKUP(A550,'[1]TARIF JEUX 2021-2022'!$A$2:$G$1139,3,0))</f>
        <v/>
      </c>
      <c r="J550" s="89" t="str">
        <f>IF(A550="","",VLOOKUP(A550,'[1]TARIF JEUX 2021-2022'!$A$2:$G$1139,4,0))</f>
        <v/>
      </c>
      <c r="K550" s="90" t="str">
        <f>IF(A550="","",VLOOKUP(A550,'[1]TARIF JEUX 2021-2022'!$A$2:$G$1139,5,0))</f>
        <v/>
      </c>
      <c r="L550" s="91" t="str">
        <f t="shared" si="25"/>
        <v/>
      </c>
      <c r="M550" s="91" t="str">
        <f t="shared" si="26"/>
        <v/>
      </c>
      <c r="N550" s="91" t="str">
        <f t="shared" si="27"/>
        <v/>
      </c>
    </row>
    <row r="551" spans="1:14" ht="18" customHeight="1" x14ac:dyDescent="0.25">
      <c r="A551" s="86"/>
      <c r="B551" s="87" t="str">
        <f>IF(A551="","",VLOOKUP(A551,'[1]TARIF JEUX 2021-2022'!$A$2:$G$1139,2,0))</f>
        <v/>
      </c>
      <c r="C551" s="87"/>
      <c r="D551" s="87"/>
      <c r="E551" s="87"/>
      <c r="F551" s="87"/>
      <c r="G551" s="87"/>
      <c r="H551" s="88"/>
      <c r="I551" s="89" t="str">
        <f>IF(A551="","",VLOOKUP(A551,'[1]TARIF JEUX 2021-2022'!$A$2:$G$1139,3,0))</f>
        <v/>
      </c>
      <c r="J551" s="89" t="str">
        <f>IF(A551="","",VLOOKUP(A551,'[1]TARIF JEUX 2021-2022'!$A$2:$G$1139,4,0))</f>
        <v/>
      </c>
      <c r="K551" s="90" t="str">
        <f>IF(A551="","",VLOOKUP(A551,'[1]TARIF JEUX 2021-2022'!$A$2:$G$1139,5,0))</f>
        <v/>
      </c>
      <c r="L551" s="91" t="str">
        <f t="shared" si="25"/>
        <v/>
      </c>
      <c r="M551" s="91" t="str">
        <f t="shared" si="26"/>
        <v/>
      </c>
      <c r="N551" s="91" t="str">
        <f t="shared" si="27"/>
        <v/>
      </c>
    </row>
    <row r="552" spans="1:14" ht="18" customHeight="1" x14ac:dyDescent="0.25">
      <c r="A552" s="86"/>
      <c r="B552" s="87" t="str">
        <f>IF(A552="","",VLOOKUP(A552,'[1]TARIF JEUX 2021-2022'!$A$2:$G$1139,2,0))</f>
        <v/>
      </c>
      <c r="C552" s="87"/>
      <c r="D552" s="87"/>
      <c r="E552" s="87"/>
      <c r="F552" s="87"/>
      <c r="G552" s="87"/>
      <c r="H552" s="88"/>
      <c r="I552" s="89" t="str">
        <f>IF(A552="","",VLOOKUP(A552,'[1]TARIF JEUX 2021-2022'!$A$2:$G$1139,3,0))</f>
        <v/>
      </c>
      <c r="J552" s="89" t="str">
        <f>IF(A552="","",VLOOKUP(A552,'[1]TARIF JEUX 2021-2022'!$A$2:$G$1139,4,0))</f>
        <v/>
      </c>
      <c r="K552" s="90" t="str">
        <f>IF(A552="","",VLOOKUP(A552,'[1]TARIF JEUX 2021-2022'!$A$2:$G$1139,5,0))</f>
        <v/>
      </c>
      <c r="L552" s="91" t="str">
        <f t="shared" si="25"/>
        <v/>
      </c>
      <c r="M552" s="91" t="str">
        <f t="shared" si="26"/>
        <v/>
      </c>
      <c r="N552" s="91" t="str">
        <f t="shared" si="27"/>
        <v/>
      </c>
    </row>
    <row r="553" spans="1:14" ht="18" customHeight="1" x14ac:dyDescent="0.25">
      <c r="A553" s="86"/>
      <c r="B553" s="87" t="str">
        <f>IF(A553="","",VLOOKUP(A553,'[1]TARIF JEUX 2021-2022'!$A$2:$G$1139,2,0))</f>
        <v/>
      </c>
      <c r="C553" s="87"/>
      <c r="D553" s="87"/>
      <c r="E553" s="87"/>
      <c r="F553" s="87"/>
      <c r="G553" s="87"/>
      <c r="H553" s="88"/>
      <c r="I553" s="89" t="str">
        <f>IF(A553="","",VLOOKUP(A553,'[1]TARIF JEUX 2021-2022'!$A$2:$G$1139,3,0))</f>
        <v/>
      </c>
      <c r="J553" s="89" t="str">
        <f>IF(A553="","",VLOOKUP(A553,'[1]TARIF JEUX 2021-2022'!$A$2:$G$1139,4,0))</f>
        <v/>
      </c>
      <c r="K553" s="90" t="str">
        <f>IF(A553="","",VLOOKUP(A553,'[1]TARIF JEUX 2021-2022'!$A$2:$G$1139,5,0))</f>
        <v/>
      </c>
      <c r="L553" s="91" t="str">
        <f t="shared" si="25"/>
        <v/>
      </c>
      <c r="M553" s="91" t="str">
        <f t="shared" si="26"/>
        <v/>
      </c>
      <c r="N553" s="91" t="str">
        <f t="shared" si="27"/>
        <v/>
      </c>
    </row>
    <row r="554" spans="1:14" ht="18" customHeight="1" x14ac:dyDescent="0.25">
      <c r="A554" s="86"/>
      <c r="B554" s="87" t="str">
        <f>IF(A554="","",VLOOKUP(A554,'[1]TARIF JEUX 2021-2022'!$A$2:$G$1139,2,0))</f>
        <v/>
      </c>
      <c r="C554" s="87"/>
      <c r="D554" s="87"/>
      <c r="E554" s="87"/>
      <c r="F554" s="87"/>
      <c r="G554" s="87"/>
      <c r="H554" s="88"/>
      <c r="I554" s="89" t="str">
        <f>IF(A554="","",VLOOKUP(A554,'[1]TARIF JEUX 2021-2022'!$A$2:$G$1139,3,0))</f>
        <v/>
      </c>
      <c r="J554" s="89" t="str">
        <f>IF(A554="","",VLOOKUP(A554,'[1]TARIF JEUX 2021-2022'!$A$2:$G$1139,4,0))</f>
        <v/>
      </c>
      <c r="K554" s="90" t="str">
        <f>IF(A554="","",VLOOKUP(A554,'[1]TARIF JEUX 2021-2022'!$A$2:$G$1139,5,0))</f>
        <v/>
      </c>
      <c r="L554" s="91" t="str">
        <f t="shared" si="25"/>
        <v/>
      </c>
      <c r="M554" s="91" t="str">
        <f t="shared" si="26"/>
        <v/>
      </c>
      <c r="N554" s="91" t="str">
        <f t="shared" si="27"/>
        <v/>
      </c>
    </row>
    <row r="555" spans="1:14" ht="18" customHeight="1" x14ac:dyDescent="0.25">
      <c r="A555" s="86"/>
      <c r="B555" s="87" t="str">
        <f>IF(A555="","",VLOOKUP(A555,'[1]TARIF JEUX 2021-2022'!$A$2:$G$1139,2,0))</f>
        <v/>
      </c>
      <c r="C555" s="87"/>
      <c r="D555" s="87"/>
      <c r="E555" s="87"/>
      <c r="F555" s="87"/>
      <c r="G555" s="87"/>
      <c r="H555" s="88"/>
      <c r="I555" s="89" t="str">
        <f>IF(A555="","",VLOOKUP(A555,'[1]TARIF JEUX 2021-2022'!$A$2:$G$1139,3,0))</f>
        <v/>
      </c>
      <c r="J555" s="89" t="str">
        <f>IF(A555="","",VLOOKUP(A555,'[1]TARIF JEUX 2021-2022'!$A$2:$G$1139,4,0))</f>
        <v/>
      </c>
      <c r="K555" s="90" t="str">
        <f>IF(A555="","",VLOOKUP(A555,'[1]TARIF JEUX 2021-2022'!$A$2:$G$1139,5,0))</f>
        <v/>
      </c>
      <c r="L555" s="91" t="str">
        <f t="shared" si="25"/>
        <v/>
      </c>
      <c r="M555" s="91" t="str">
        <f t="shared" si="26"/>
        <v/>
      </c>
      <c r="N555" s="91" t="str">
        <f t="shared" si="27"/>
        <v/>
      </c>
    </row>
    <row r="556" spans="1:14" ht="18" customHeight="1" x14ac:dyDescent="0.25">
      <c r="A556" s="86"/>
      <c r="B556" s="87" t="str">
        <f>IF(A556="","",VLOOKUP(A556,'[1]TARIF JEUX 2021-2022'!$A$2:$G$1139,2,0))</f>
        <v/>
      </c>
      <c r="C556" s="87"/>
      <c r="D556" s="87"/>
      <c r="E556" s="87"/>
      <c r="F556" s="87"/>
      <c r="G556" s="87"/>
      <c r="H556" s="88"/>
      <c r="I556" s="89" t="str">
        <f>IF(A556="","",VLOOKUP(A556,'[1]TARIF JEUX 2021-2022'!$A$2:$G$1139,3,0))</f>
        <v/>
      </c>
      <c r="J556" s="89" t="str">
        <f>IF(A556="","",VLOOKUP(A556,'[1]TARIF JEUX 2021-2022'!$A$2:$G$1139,4,0))</f>
        <v/>
      </c>
      <c r="K556" s="90" t="str">
        <f>IF(A556="","",VLOOKUP(A556,'[1]TARIF JEUX 2021-2022'!$A$2:$G$1139,5,0))</f>
        <v/>
      </c>
      <c r="L556" s="91" t="str">
        <f t="shared" si="25"/>
        <v/>
      </c>
      <c r="M556" s="91" t="str">
        <f t="shared" si="26"/>
        <v/>
      </c>
      <c r="N556" s="91" t="str">
        <f t="shared" si="27"/>
        <v/>
      </c>
    </row>
    <row r="557" spans="1:14" ht="18" customHeight="1" x14ac:dyDescent="0.25">
      <c r="A557" s="86"/>
      <c r="B557" s="87" t="str">
        <f>IF(A557="","",VLOOKUP(A557,'[1]TARIF JEUX 2021-2022'!$A$2:$G$1139,2,0))</f>
        <v/>
      </c>
      <c r="C557" s="87"/>
      <c r="D557" s="87"/>
      <c r="E557" s="87"/>
      <c r="F557" s="87"/>
      <c r="G557" s="87"/>
      <c r="H557" s="88"/>
      <c r="I557" s="89" t="str">
        <f>IF(A557="","",VLOOKUP(A557,'[1]TARIF JEUX 2021-2022'!$A$2:$G$1139,3,0))</f>
        <v/>
      </c>
      <c r="J557" s="89" t="str">
        <f>IF(A557="","",VLOOKUP(A557,'[1]TARIF JEUX 2021-2022'!$A$2:$G$1139,4,0))</f>
        <v/>
      </c>
      <c r="K557" s="90" t="str">
        <f>IF(A557="","",VLOOKUP(A557,'[1]TARIF JEUX 2021-2022'!$A$2:$G$1139,5,0))</f>
        <v/>
      </c>
      <c r="L557" s="91" t="str">
        <f t="shared" si="25"/>
        <v/>
      </c>
      <c r="M557" s="91" t="str">
        <f t="shared" si="26"/>
        <v/>
      </c>
      <c r="N557" s="91" t="str">
        <f t="shared" si="27"/>
        <v/>
      </c>
    </row>
    <row r="558" spans="1:14" ht="18" customHeight="1" x14ac:dyDescent="0.25">
      <c r="A558" s="86"/>
      <c r="B558" s="87" t="str">
        <f>IF(A558="","",VLOOKUP(A558,'[1]TARIF JEUX 2021-2022'!$A$2:$G$1139,2,0))</f>
        <v/>
      </c>
      <c r="C558" s="87"/>
      <c r="D558" s="87"/>
      <c r="E558" s="87"/>
      <c r="F558" s="87"/>
      <c r="G558" s="87"/>
      <c r="H558" s="88"/>
      <c r="I558" s="89" t="str">
        <f>IF(A558="","",VLOOKUP(A558,'[1]TARIF JEUX 2021-2022'!$A$2:$G$1139,3,0))</f>
        <v/>
      </c>
      <c r="J558" s="89" t="str">
        <f>IF(A558="","",VLOOKUP(A558,'[1]TARIF JEUX 2021-2022'!$A$2:$G$1139,4,0))</f>
        <v/>
      </c>
      <c r="K558" s="90" t="str">
        <f>IF(A558="","",VLOOKUP(A558,'[1]TARIF JEUX 2021-2022'!$A$2:$G$1139,5,0))</f>
        <v/>
      </c>
      <c r="L558" s="91" t="str">
        <f t="shared" si="25"/>
        <v/>
      </c>
      <c r="M558" s="91" t="str">
        <f t="shared" si="26"/>
        <v/>
      </c>
      <c r="N558" s="91" t="str">
        <f t="shared" si="27"/>
        <v/>
      </c>
    </row>
    <row r="559" spans="1:14" ht="18" customHeight="1" x14ac:dyDescent="0.25">
      <c r="A559" s="86"/>
      <c r="B559" s="87" t="str">
        <f>IF(A559="","",VLOOKUP(A559,'[1]TARIF JEUX 2021-2022'!$A$2:$G$1139,2,0))</f>
        <v/>
      </c>
      <c r="C559" s="87"/>
      <c r="D559" s="87"/>
      <c r="E559" s="87"/>
      <c r="F559" s="87"/>
      <c r="G559" s="87"/>
      <c r="H559" s="88"/>
      <c r="I559" s="89" t="str">
        <f>IF(A559="","",VLOOKUP(A559,'[1]TARIF JEUX 2021-2022'!$A$2:$G$1139,3,0))</f>
        <v/>
      </c>
      <c r="J559" s="89" t="str">
        <f>IF(A559="","",VLOOKUP(A559,'[1]TARIF JEUX 2021-2022'!$A$2:$G$1139,4,0))</f>
        <v/>
      </c>
      <c r="K559" s="90" t="str">
        <f>IF(A559="","",VLOOKUP(A559,'[1]TARIF JEUX 2021-2022'!$A$2:$G$1139,5,0))</f>
        <v/>
      </c>
      <c r="L559" s="91" t="str">
        <f t="shared" si="25"/>
        <v/>
      </c>
      <c r="M559" s="91" t="str">
        <f t="shared" si="26"/>
        <v/>
      </c>
      <c r="N559" s="91" t="str">
        <f t="shared" si="27"/>
        <v/>
      </c>
    </row>
    <row r="560" spans="1:14" ht="18" customHeight="1" x14ac:dyDescent="0.25">
      <c r="A560" s="86"/>
      <c r="B560" s="87" t="str">
        <f>IF(A560="","",VLOOKUP(A560,'[1]TARIF JEUX 2021-2022'!$A$2:$G$1139,2,0))</f>
        <v/>
      </c>
      <c r="C560" s="87"/>
      <c r="D560" s="87"/>
      <c r="E560" s="87"/>
      <c r="F560" s="87"/>
      <c r="G560" s="87"/>
      <c r="H560" s="88"/>
      <c r="I560" s="89" t="str">
        <f>IF(A560="","",VLOOKUP(A560,'[1]TARIF JEUX 2021-2022'!$A$2:$G$1139,3,0))</f>
        <v/>
      </c>
      <c r="J560" s="89" t="str">
        <f>IF(A560="","",VLOOKUP(A560,'[1]TARIF JEUX 2021-2022'!$A$2:$G$1139,4,0))</f>
        <v/>
      </c>
      <c r="K560" s="90" t="str">
        <f>IF(A560="","",VLOOKUP(A560,'[1]TARIF JEUX 2021-2022'!$A$2:$G$1139,5,0))</f>
        <v/>
      </c>
      <c r="L560" s="91" t="str">
        <f t="shared" si="25"/>
        <v/>
      </c>
      <c r="M560" s="91" t="str">
        <f t="shared" si="26"/>
        <v/>
      </c>
      <c r="N560" s="91" t="str">
        <f t="shared" si="27"/>
        <v/>
      </c>
    </row>
    <row r="561" spans="1:14" ht="18" customHeight="1" x14ac:dyDescent="0.25">
      <c r="A561" s="86"/>
      <c r="B561" s="87" t="str">
        <f>IF(A561="","",VLOOKUP(A561,'[1]TARIF JEUX 2021-2022'!$A$2:$G$1139,2,0))</f>
        <v/>
      </c>
      <c r="C561" s="87"/>
      <c r="D561" s="87"/>
      <c r="E561" s="87"/>
      <c r="F561" s="87"/>
      <c r="G561" s="87"/>
      <c r="H561" s="88"/>
      <c r="I561" s="89" t="str">
        <f>IF(A561="","",VLOOKUP(A561,'[1]TARIF JEUX 2021-2022'!$A$2:$G$1139,3,0))</f>
        <v/>
      </c>
      <c r="J561" s="89" t="str">
        <f>IF(A561="","",VLOOKUP(A561,'[1]TARIF JEUX 2021-2022'!$A$2:$G$1139,4,0))</f>
        <v/>
      </c>
      <c r="K561" s="90" t="str">
        <f>IF(A561="","",VLOOKUP(A561,'[1]TARIF JEUX 2021-2022'!$A$2:$G$1139,5,0))</f>
        <v/>
      </c>
      <c r="L561" s="91" t="str">
        <f t="shared" si="25"/>
        <v/>
      </c>
      <c r="M561" s="91" t="str">
        <f t="shared" si="26"/>
        <v/>
      </c>
      <c r="N561" s="91" t="str">
        <f t="shared" si="27"/>
        <v/>
      </c>
    </row>
    <row r="562" spans="1:14" ht="18" customHeight="1" x14ac:dyDescent="0.25">
      <c r="A562" s="86"/>
      <c r="B562" s="87" t="str">
        <f>IF(A562="","",VLOOKUP(A562,'[1]TARIF JEUX 2021-2022'!$A$2:$G$1139,2,0))</f>
        <v/>
      </c>
      <c r="C562" s="87"/>
      <c r="D562" s="87"/>
      <c r="E562" s="87"/>
      <c r="F562" s="87"/>
      <c r="G562" s="87"/>
      <c r="H562" s="88"/>
      <c r="I562" s="89" t="str">
        <f>IF(A562="","",VLOOKUP(A562,'[1]TARIF JEUX 2021-2022'!$A$2:$G$1139,3,0))</f>
        <v/>
      </c>
      <c r="J562" s="89" t="str">
        <f>IF(A562="","",VLOOKUP(A562,'[1]TARIF JEUX 2021-2022'!$A$2:$G$1139,4,0))</f>
        <v/>
      </c>
      <c r="K562" s="90" t="str">
        <f>IF(A562="","",VLOOKUP(A562,'[1]TARIF JEUX 2021-2022'!$A$2:$G$1139,5,0))</f>
        <v/>
      </c>
      <c r="L562" s="91" t="str">
        <f t="shared" si="25"/>
        <v/>
      </c>
      <c r="M562" s="91" t="str">
        <f t="shared" si="26"/>
        <v/>
      </c>
      <c r="N562" s="91" t="str">
        <f t="shared" si="27"/>
        <v/>
      </c>
    </row>
    <row r="563" spans="1:14" ht="18" customHeight="1" x14ac:dyDescent="0.25">
      <c r="A563" s="86"/>
      <c r="B563" s="87" t="str">
        <f>IF(A563="","",VLOOKUP(A563,'[1]TARIF JEUX 2021-2022'!$A$2:$G$1139,2,0))</f>
        <v/>
      </c>
      <c r="C563" s="87"/>
      <c r="D563" s="87"/>
      <c r="E563" s="87"/>
      <c r="F563" s="87"/>
      <c r="G563" s="87"/>
      <c r="H563" s="88"/>
      <c r="I563" s="89" t="str">
        <f>IF(A563="","",VLOOKUP(A563,'[1]TARIF JEUX 2021-2022'!$A$2:$G$1139,3,0))</f>
        <v/>
      </c>
      <c r="J563" s="89" t="str">
        <f>IF(A563="","",VLOOKUP(A563,'[1]TARIF JEUX 2021-2022'!$A$2:$G$1139,4,0))</f>
        <v/>
      </c>
      <c r="K563" s="90" t="str">
        <f>IF(A563="","",VLOOKUP(A563,'[1]TARIF JEUX 2021-2022'!$A$2:$G$1139,5,0))</f>
        <v/>
      </c>
      <c r="L563" s="91" t="str">
        <f t="shared" si="25"/>
        <v/>
      </c>
      <c r="M563" s="91" t="str">
        <f t="shared" si="26"/>
        <v/>
      </c>
      <c r="N563" s="91" t="str">
        <f t="shared" si="27"/>
        <v/>
      </c>
    </row>
    <row r="564" spans="1:14" ht="18" customHeight="1" x14ac:dyDescent="0.25">
      <c r="A564" s="86"/>
      <c r="B564" s="87" t="str">
        <f>IF(A564="","",VLOOKUP(A564,'[1]TARIF JEUX 2021-2022'!$A$2:$G$1139,2,0))</f>
        <v/>
      </c>
      <c r="C564" s="87"/>
      <c r="D564" s="87"/>
      <c r="E564" s="87"/>
      <c r="F564" s="87"/>
      <c r="G564" s="87"/>
      <c r="H564" s="88"/>
      <c r="I564" s="89" t="str">
        <f>IF(A564="","",VLOOKUP(A564,'[1]TARIF JEUX 2021-2022'!$A$2:$G$1139,3,0))</f>
        <v/>
      </c>
      <c r="J564" s="89" t="str">
        <f>IF(A564="","",VLOOKUP(A564,'[1]TARIF JEUX 2021-2022'!$A$2:$G$1139,4,0))</f>
        <v/>
      </c>
      <c r="K564" s="90" t="str">
        <f>IF(A564="","",VLOOKUP(A564,'[1]TARIF JEUX 2021-2022'!$A$2:$G$1139,5,0))</f>
        <v/>
      </c>
      <c r="L564" s="91" t="str">
        <f t="shared" si="25"/>
        <v/>
      </c>
      <c r="M564" s="91" t="str">
        <f t="shared" si="26"/>
        <v/>
      </c>
      <c r="N564" s="91" t="str">
        <f t="shared" si="27"/>
        <v/>
      </c>
    </row>
    <row r="565" spans="1:14" ht="18" customHeight="1" x14ac:dyDescent="0.25">
      <c r="A565" s="86"/>
      <c r="B565" s="87" t="str">
        <f>IF(A565="","",VLOOKUP(A565,'[1]TARIF JEUX 2021-2022'!$A$2:$G$1139,2,0))</f>
        <v/>
      </c>
      <c r="C565" s="87"/>
      <c r="D565" s="87"/>
      <c r="E565" s="87"/>
      <c r="F565" s="87"/>
      <c r="G565" s="87"/>
      <c r="H565" s="88"/>
      <c r="I565" s="89" t="str">
        <f>IF(A565="","",VLOOKUP(A565,'[1]TARIF JEUX 2021-2022'!$A$2:$G$1139,3,0))</f>
        <v/>
      </c>
      <c r="J565" s="89" t="str">
        <f>IF(A565="","",VLOOKUP(A565,'[1]TARIF JEUX 2021-2022'!$A$2:$G$1139,4,0))</f>
        <v/>
      </c>
      <c r="K565" s="90" t="str">
        <f>IF(A565="","",VLOOKUP(A565,'[1]TARIF JEUX 2021-2022'!$A$2:$G$1139,5,0))</f>
        <v/>
      </c>
      <c r="L565" s="91" t="str">
        <f t="shared" si="25"/>
        <v/>
      </c>
      <c r="M565" s="91" t="str">
        <f t="shared" si="26"/>
        <v/>
      </c>
      <c r="N565" s="91" t="str">
        <f t="shared" si="27"/>
        <v/>
      </c>
    </row>
    <row r="566" spans="1:14" ht="18" customHeight="1" x14ac:dyDescent="0.25">
      <c r="A566" s="86"/>
      <c r="B566" s="87" t="str">
        <f>IF(A566="","",VLOOKUP(A566,'[1]TARIF JEUX 2021-2022'!$A$2:$G$1139,2,0))</f>
        <v/>
      </c>
      <c r="C566" s="87"/>
      <c r="D566" s="87"/>
      <c r="E566" s="87"/>
      <c r="F566" s="87"/>
      <c r="G566" s="87"/>
      <c r="H566" s="88"/>
      <c r="I566" s="89" t="str">
        <f>IF(A566="","",VLOOKUP(A566,'[1]TARIF JEUX 2021-2022'!$A$2:$G$1139,3,0))</f>
        <v/>
      </c>
      <c r="J566" s="89" t="str">
        <f>IF(A566="","",VLOOKUP(A566,'[1]TARIF JEUX 2021-2022'!$A$2:$G$1139,4,0))</f>
        <v/>
      </c>
      <c r="K566" s="90" t="str">
        <f>IF(A566="","",VLOOKUP(A566,'[1]TARIF JEUX 2021-2022'!$A$2:$G$1139,5,0))</f>
        <v/>
      </c>
      <c r="L566" s="91" t="str">
        <f t="shared" si="25"/>
        <v/>
      </c>
      <c r="M566" s="91" t="str">
        <f t="shared" si="26"/>
        <v/>
      </c>
      <c r="N566" s="91" t="str">
        <f t="shared" si="27"/>
        <v/>
      </c>
    </row>
    <row r="567" spans="1:14" ht="18" customHeight="1" x14ac:dyDescent="0.25">
      <c r="A567" s="86"/>
      <c r="B567" s="87" t="str">
        <f>IF(A567="","",VLOOKUP(A567,'[1]TARIF JEUX 2021-2022'!$A$2:$G$1139,2,0))</f>
        <v/>
      </c>
      <c r="C567" s="87"/>
      <c r="D567" s="87"/>
      <c r="E567" s="87"/>
      <c r="F567" s="87"/>
      <c r="G567" s="87"/>
      <c r="H567" s="88"/>
      <c r="I567" s="89" t="str">
        <f>IF(A567="","",VLOOKUP(A567,'[1]TARIF JEUX 2021-2022'!$A$2:$G$1139,3,0))</f>
        <v/>
      </c>
      <c r="J567" s="89" t="str">
        <f>IF(A567="","",VLOOKUP(A567,'[1]TARIF JEUX 2021-2022'!$A$2:$G$1139,4,0))</f>
        <v/>
      </c>
      <c r="K567" s="90" t="str">
        <f>IF(A567="","",VLOOKUP(A567,'[1]TARIF JEUX 2021-2022'!$A$2:$G$1139,5,0))</f>
        <v/>
      </c>
      <c r="L567" s="91" t="str">
        <f t="shared" si="25"/>
        <v/>
      </c>
      <c r="M567" s="91" t="str">
        <f t="shared" si="26"/>
        <v/>
      </c>
      <c r="N567" s="91" t="str">
        <f t="shared" si="27"/>
        <v/>
      </c>
    </row>
    <row r="568" spans="1:14" ht="18" customHeight="1" x14ac:dyDescent="0.25">
      <c r="A568" s="86"/>
      <c r="B568" s="87" t="str">
        <f>IF(A568="","",VLOOKUP(A568,'[1]TARIF JEUX 2021-2022'!$A$2:$G$1139,2,0))</f>
        <v/>
      </c>
      <c r="C568" s="87"/>
      <c r="D568" s="87"/>
      <c r="E568" s="87"/>
      <c r="F568" s="87"/>
      <c r="G568" s="87"/>
      <c r="H568" s="88"/>
      <c r="I568" s="89" t="str">
        <f>IF(A568="","",VLOOKUP(A568,'[1]TARIF JEUX 2021-2022'!$A$2:$G$1139,3,0))</f>
        <v/>
      </c>
      <c r="J568" s="89" t="str">
        <f>IF(A568="","",VLOOKUP(A568,'[1]TARIF JEUX 2021-2022'!$A$2:$G$1139,4,0))</f>
        <v/>
      </c>
      <c r="K568" s="90" t="str">
        <f>IF(A568="","",VLOOKUP(A568,'[1]TARIF JEUX 2021-2022'!$A$2:$G$1139,5,0))</f>
        <v/>
      </c>
      <c r="L568" s="91" t="str">
        <f t="shared" si="25"/>
        <v/>
      </c>
      <c r="M568" s="91" t="str">
        <f t="shared" si="26"/>
        <v/>
      </c>
      <c r="N568" s="91" t="str">
        <f t="shared" si="27"/>
        <v/>
      </c>
    </row>
    <row r="569" spans="1:14" ht="18" customHeight="1" x14ac:dyDescent="0.25">
      <c r="A569" s="86"/>
      <c r="B569" s="87" t="str">
        <f>IF(A569="","",VLOOKUP(A569,'[1]TARIF JEUX 2021-2022'!$A$2:$G$1139,2,0))</f>
        <v/>
      </c>
      <c r="C569" s="87"/>
      <c r="D569" s="87"/>
      <c r="E569" s="87"/>
      <c r="F569" s="87"/>
      <c r="G569" s="87"/>
      <c r="H569" s="88"/>
      <c r="I569" s="89" t="str">
        <f>IF(A569="","",VLOOKUP(A569,'[1]TARIF JEUX 2021-2022'!$A$2:$G$1139,3,0))</f>
        <v/>
      </c>
      <c r="J569" s="89" t="str">
        <f>IF(A569="","",VLOOKUP(A569,'[1]TARIF JEUX 2021-2022'!$A$2:$G$1139,4,0))</f>
        <v/>
      </c>
      <c r="K569" s="90" t="str">
        <f>IF(A569="","",VLOOKUP(A569,'[1]TARIF JEUX 2021-2022'!$A$2:$G$1139,5,0))</f>
        <v/>
      </c>
      <c r="L569" s="91" t="str">
        <f t="shared" si="25"/>
        <v/>
      </c>
      <c r="M569" s="91" t="str">
        <f t="shared" si="26"/>
        <v/>
      </c>
      <c r="N569" s="91" t="str">
        <f t="shared" si="27"/>
        <v/>
      </c>
    </row>
    <row r="570" spans="1:14" ht="18" customHeight="1" x14ac:dyDescent="0.25">
      <c r="A570" s="86"/>
      <c r="B570" s="87" t="str">
        <f>IF(A570="","",VLOOKUP(A570,'[1]TARIF JEUX 2021-2022'!$A$2:$G$1139,2,0))</f>
        <v/>
      </c>
      <c r="C570" s="87"/>
      <c r="D570" s="87"/>
      <c r="E570" s="87"/>
      <c r="F570" s="87"/>
      <c r="G570" s="87"/>
      <c r="H570" s="88"/>
      <c r="I570" s="89" t="str">
        <f>IF(A570="","",VLOOKUP(A570,'[1]TARIF JEUX 2021-2022'!$A$2:$G$1139,3,0))</f>
        <v/>
      </c>
      <c r="J570" s="89" t="str">
        <f>IF(A570="","",VLOOKUP(A570,'[1]TARIF JEUX 2021-2022'!$A$2:$G$1139,4,0))</f>
        <v/>
      </c>
      <c r="K570" s="90" t="str">
        <f>IF(A570="","",VLOOKUP(A570,'[1]TARIF JEUX 2021-2022'!$A$2:$G$1139,5,0))</f>
        <v/>
      </c>
      <c r="L570" s="91" t="str">
        <f t="shared" si="25"/>
        <v/>
      </c>
      <c r="M570" s="91" t="str">
        <f t="shared" si="26"/>
        <v/>
      </c>
      <c r="N570" s="91" t="str">
        <f t="shared" si="27"/>
        <v/>
      </c>
    </row>
    <row r="571" spans="1:14" ht="18" customHeight="1" x14ac:dyDescent="0.25">
      <c r="A571" s="86"/>
      <c r="B571" s="87" t="str">
        <f>IF(A571="","",VLOOKUP(A571,'[1]TARIF JEUX 2021-2022'!$A$2:$G$1139,2,0))</f>
        <v/>
      </c>
      <c r="C571" s="87"/>
      <c r="D571" s="87"/>
      <c r="E571" s="87"/>
      <c r="F571" s="87"/>
      <c r="G571" s="87"/>
      <c r="H571" s="88"/>
      <c r="I571" s="89" t="str">
        <f>IF(A571="","",VLOOKUP(A571,'[1]TARIF JEUX 2021-2022'!$A$2:$G$1139,3,0))</f>
        <v/>
      </c>
      <c r="J571" s="89" t="str">
        <f>IF(A571="","",VLOOKUP(A571,'[1]TARIF JEUX 2021-2022'!$A$2:$G$1139,4,0))</f>
        <v/>
      </c>
      <c r="K571" s="90" t="str">
        <f>IF(A571="","",VLOOKUP(A571,'[1]TARIF JEUX 2021-2022'!$A$2:$G$1139,5,0))</f>
        <v/>
      </c>
      <c r="L571" s="91" t="str">
        <f t="shared" si="25"/>
        <v/>
      </c>
      <c r="M571" s="91" t="str">
        <f t="shared" si="26"/>
        <v/>
      </c>
      <c r="N571" s="91" t="str">
        <f t="shared" si="27"/>
        <v/>
      </c>
    </row>
    <row r="572" spans="1:14" ht="18" customHeight="1" x14ac:dyDescent="0.25">
      <c r="A572" s="86"/>
      <c r="B572" s="87" t="str">
        <f>IF(A572="","",VLOOKUP(A572,'[1]TARIF JEUX 2021-2022'!$A$2:$G$1139,2,0))</f>
        <v/>
      </c>
      <c r="C572" s="87"/>
      <c r="D572" s="87"/>
      <c r="E572" s="87"/>
      <c r="F572" s="87"/>
      <c r="G572" s="87"/>
      <c r="H572" s="88"/>
      <c r="I572" s="89" t="str">
        <f>IF(A572="","",VLOOKUP(A572,'[1]TARIF JEUX 2021-2022'!$A$2:$G$1139,3,0))</f>
        <v/>
      </c>
      <c r="J572" s="89" t="str">
        <f>IF(A572="","",VLOOKUP(A572,'[1]TARIF JEUX 2021-2022'!$A$2:$G$1139,4,0))</f>
        <v/>
      </c>
      <c r="K572" s="90" t="str">
        <f>IF(A572="","",VLOOKUP(A572,'[1]TARIF JEUX 2021-2022'!$A$2:$G$1139,5,0))</f>
        <v/>
      </c>
      <c r="L572" s="91" t="str">
        <f t="shared" si="25"/>
        <v/>
      </c>
      <c r="M572" s="91" t="str">
        <f t="shared" si="26"/>
        <v/>
      </c>
      <c r="N572" s="91" t="str">
        <f t="shared" si="27"/>
        <v/>
      </c>
    </row>
    <row r="573" spans="1:14" ht="32.25" customHeight="1" x14ac:dyDescent="0.25">
      <c r="K573" s="93" t="s">
        <v>27</v>
      </c>
      <c r="L573" s="94">
        <f>SUM(L22:L572)</f>
        <v>0</v>
      </c>
      <c r="M573" s="94">
        <f>SUM(M22:M572)</f>
        <v>0</v>
      </c>
      <c r="N573" s="94">
        <f>SUM(N22:N572)</f>
        <v>0</v>
      </c>
    </row>
  </sheetData>
  <sheetProtection algorithmName="SHA-512" hashValue="E0uPTca+/H9N23yjU9PTx0CD1EHMBB59Zmqc5/XPk4r/KTrhUAg6eDTfUXWe/9RoL5Oegx2WyBkSbL1ZImVtuw==" saltValue="VPS/XHSr2ISIzZxQu2vlRA==" spinCount="100000" sheet="1" objects="1" scenarios="1"/>
  <mergeCells count="573">
    <mergeCell ref="B567:G567"/>
    <mergeCell ref="B568:G568"/>
    <mergeCell ref="B569:G569"/>
    <mergeCell ref="B570:G570"/>
    <mergeCell ref="B571:G571"/>
    <mergeCell ref="B572:G572"/>
    <mergeCell ref="B561:G561"/>
    <mergeCell ref="B562:G562"/>
    <mergeCell ref="B563:G563"/>
    <mergeCell ref="B564:G564"/>
    <mergeCell ref="B565:G565"/>
    <mergeCell ref="B566:G566"/>
    <mergeCell ref="B555:G555"/>
    <mergeCell ref="B556:G556"/>
    <mergeCell ref="B557:G557"/>
    <mergeCell ref="B558:G558"/>
    <mergeCell ref="B559:G559"/>
    <mergeCell ref="B560:G560"/>
    <mergeCell ref="B549:G549"/>
    <mergeCell ref="B550:G550"/>
    <mergeCell ref="B551:G551"/>
    <mergeCell ref="B552:G552"/>
    <mergeCell ref="B553:G553"/>
    <mergeCell ref="B554:G554"/>
    <mergeCell ref="B543:G543"/>
    <mergeCell ref="B544:G544"/>
    <mergeCell ref="B545:G545"/>
    <mergeCell ref="B546:G546"/>
    <mergeCell ref="B547:G547"/>
    <mergeCell ref="B548:G548"/>
    <mergeCell ref="B537:G537"/>
    <mergeCell ref="B538:G538"/>
    <mergeCell ref="B539:G539"/>
    <mergeCell ref="B540:G540"/>
    <mergeCell ref="B541:G541"/>
    <mergeCell ref="B542:G542"/>
    <mergeCell ref="B531:G531"/>
    <mergeCell ref="B532:G532"/>
    <mergeCell ref="B533:G533"/>
    <mergeCell ref="B534:G534"/>
    <mergeCell ref="B535:G535"/>
    <mergeCell ref="B536:G536"/>
    <mergeCell ref="B525:G525"/>
    <mergeCell ref="B526:G526"/>
    <mergeCell ref="B527:G527"/>
    <mergeCell ref="B528:G528"/>
    <mergeCell ref="B529:G529"/>
    <mergeCell ref="B530:G530"/>
    <mergeCell ref="B519:G519"/>
    <mergeCell ref="B520:G520"/>
    <mergeCell ref="B521:G521"/>
    <mergeCell ref="B522:G522"/>
    <mergeCell ref="B523:G523"/>
    <mergeCell ref="B524:G524"/>
    <mergeCell ref="B513:G513"/>
    <mergeCell ref="B514:G514"/>
    <mergeCell ref="B515:G515"/>
    <mergeCell ref="B516:G516"/>
    <mergeCell ref="B517:G517"/>
    <mergeCell ref="B518:G518"/>
    <mergeCell ref="B507:G507"/>
    <mergeCell ref="B508:G508"/>
    <mergeCell ref="B509:G509"/>
    <mergeCell ref="B510:G510"/>
    <mergeCell ref="B511:G511"/>
    <mergeCell ref="B512:G512"/>
    <mergeCell ref="B501:G501"/>
    <mergeCell ref="B502:G502"/>
    <mergeCell ref="B503:G503"/>
    <mergeCell ref="B504:G504"/>
    <mergeCell ref="B505:G505"/>
    <mergeCell ref="B506:G506"/>
    <mergeCell ref="B495:G495"/>
    <mergeCell ref="B496:G496"/>
    <mergeCell ref="B497:G497"/>
    <mergeCell ref="B498:G498"/>
    <mergeCell ref="B499:G499"/>
    <mergeCell ref="B500:G500"/>
    <mergeCell ref="B489:G489"/>
    <mergeCell ref="B490:G490"/>
    <mergeCell ref="B491:G491"/>
    <mergeCell ref="B492:G492"/>
    <mergeCell ref="B493:G493"/>
    <mergeCell ref="B494:G494"/>
    <mergeCell ref="B483:G483"/>
    <mergeCell ref="B484:G484"/>
    <mergeCell ref="B485:G485"/>
    <mergeCell ref="B486:G486"/>
    <mergeCell ref="B487:G487"/>
    <mergeCell ref="B488:G488"/>
    <mergeCell ref="B477:G477"/>
    <mergeCell ref="B478:G478"/>
    <mergeCell ref="B479:G479"/>
    <mergeCell ref="B480:G480"/>
    <mergeCell ref="B481:G481"/>
    <mergeCell ref="B482:G482"/>
    <mergeCell ref="B471:G471"/>
    <mergeCell ref="B472:G472"/>
    <mergeCell ref="B473:G473"/>
    <mergeCell ref="B474:G474"/>
    <mergeCell ref="B475:G475"/>
    <mergeCell ref="B476:G476"/>
    <mergeCell ref="B465:G465"/>
    <mergeCell ref="B466:G466"/>
    <mergeCell ref="B467:G467"/>
    <mergeCell ref="B468:G468"/>
    <mergeCell ref="B469:G469"/>
    <mergeCell ref="B470:G470"/>
    <mergeCell ref="B459:G459"/>
    <mergeCell ref="B460:G460"/>
    <mergeCell ref="B461:G461"/>
    <mergeCell ref="B462:G462"/>
    <mergeCell ref="B463:G463"/>
    <mergeCell ref="B464:G464"/>
    <mergeCell ref="B453:G453"/>
    <mergeCell ref="B454:G454"/>
    <mergeCell ref="B455:G455"/>
    <mergeCell ref="B456:G456"/>
    <mergeCell ref="B457:G457"/>
    <mergeCell ref="B458:G458"/>
    <mergeCell ref="B447:G447"/>
    <mergeCell ref="B448:G448"/>
    <mergeCell ref="B449:G449"/>
    <mergeCell ref="B450:G450"/>
    <mergeCell ref="B451:G451"/>
    <mergeCell ref="B452:G452"/>
    <mergeCell ref="B441:G441"/>
    <mergeCell ref="B442:G442"/>
    <mergeCell ref="B443:G443"/>
    <mergeCell ref="B444:G444"/>
    <mergeCell ref="B445:G445"/>
    <mergeCell ref="B446:G446"/>
    <mergeCell ref="B435:G435"/>
    <mergeCell ref="B436:G436"/>
    <mergeCell ref="B437:G437"/>
    <mergeCell ref="B438:G438"/>
    <mergeCell ref="B439:G439"/>
    <mergeCell ref="B440:G440"/>
    <mergeCell ref="B429:G429"/>
    <mergeCell ref="B430:G430"/>
    <mergeCell ref="B431:G431"/>
    <mergeCell ref="B432:G432"/>
    <mergeCell ref="B433:G433"/>
    <mergeCell ref="B434:G434"/>
    <mergeCell ref="B423:G423"/>
    <mergeCell ref="B424:G424"/>
    <mergeCell ref="B425:G425"/>
    <mergeCell ref="B426:G426"/>
    <mergeCell ref="B427:G427"/>
    <mergeCell ref="B428:G428"/>
    <mergeCell ref="B417:G417"/>
    <mergeCell ref="B418:G418"/>
    <mergeCell ref="B419:G419"/>
    <mergeCell ref="B420:G420"/>
    <mergeCell ref="B421:G421"/>
    <mergeCell ref="B422:G422"/>
    <mergeCell ref="B411:G411"/>
    <mergeCell ref="B412:G412"/>
    <mergeCell ref="B413:G413"/>
    <mergeCell ref="B414:G414"/>
    <mergeCell ref="B415:G415"/>
    <mergeCell ref="B416:G416"/>
    <mergeCell ref="B405:G405"/>
    <mergeCell ref="B406:G406"/>
    <mergeCell ref="B407:G407"/>
    <mergeCell ref="B408:G408"/>
    <mergeCell ref="B409:G409"/>
    <mergeCell ref="B410:G410"/>
    <mergeCell ref="B399:G399"/>
    <mergeCell ref="B400:G400"/>
    <mergeCell ref="B401:G401"/>
    <mergeCell ref="B402:G402"/>
    <mergeCell ref="B403:G403"/>
    <mergeCell ref="B404:G404"/>
    <mergeCell ref="B393:G393"/>
    <mergeCell ref="B394:G394"/>
    <mergeCell ref="B395:G395"/>
    <mergeCell ref="B396:G396"/>
    <mergeCell ref="B397:G397"/>
    <mergeCell ref="B398:G398"/>
    <mergeCell ref="B387:G387"/>
    <mergeCell ref="B388:G388"/>
    <mergeCell ref="B389:G389"/>
    <mergeCell ref="B390:G390"/>
    <mergeCell ref="B391:G391"/>
    <mergeCell ref="B392:G392"/>
    <mergeCell ref="B381:G381"/>
    <mergeCell ref="B382:G382"/>
    <mergeCell ref="B383:G383"/>
    <mergeCell ref="B384:G384"/>
    <mergeCell ref="B385:G385"/>
    <mergeCell ref="B386:G386"/>
    <mergeCell ref="B375:G375"/>
    <mergeCell ref="B376:G376"/>
    <mergeCell ref="B377:G377"/>
    <mergeCell ref="B378:G378"/>
    <mergeCell ref="B379:G379"/>
    <mergeCell ref="B380:G380"/>
    <mergeCell ref="B369:G369"/>
    <mergeCell ref="B370:G370"/>
    <mergeCell ref="B371:G371"/>
    <mergeCell ref="B372:G372"/>
    <mergeCell ref="B373:G373"/>
    <mergeCell ref="B374:G374"/>
    <mergeCell ref="B363:G363"/>
    <mergeCell ref="B364:G364"/>
    <mergeCell ref="B365:G365"/>
    <mergeCell ref="B366:G366"/>
    <mergeCell ref="B367:G367"/>
    <mergeCell ref="B368:G368"/>
    <mergeCell ref="B357:G357"/>
    <mergeCell ref="B358:G358"/>
    <mergeCell ref="B359:G359"/>
    <mergeCell ref="B360:G360"/>
    <mergeCell ref="B361:G361"/>
    <mergeCell ref="B362:G362"/>
    <mergeCell ref="B351:G351"/>
    <mergeCell ref="B352:G352"/>
    <mergeCell ref="B353:G353"/>
    <mergeCell ref="B354:G354"/>
    <mergeCell ref="B355:G355"/>
    <mergeCell ref="B356:G356"/>
    <mergeCell ref="B345:G345"/>
    <mergeCell ref="B346:G346"/>
    <mergeCell ref="B347:G347"/>
    <mergeCell ref="B348:G348"/>
    <mergeCell ref="B349:G349"/>
    <mergeCell ref="B350:G350"/>
    <mergeCell ref="B339:G339"/>
    <mergeCell ref="B340:G340"/>
    <mergeCell ref="B341:G341"/>
    <mergeCell ref="B342:G342"/>
    <mergeCell ref="B343:G343"/>
    <mergeCell ref="B344:G344"/>
    <mergeCell ref="B333:G333"/>
    <mergeCell ref="B334:G334"/>
    <mergeCell ref="B335:G335"/>
    <mergeCell ref="B336:G336"/>
    <mergeCell ref="B337:G337"/>
    <mergeCell ref="B338:G338"/>
    <mergeCell ref="B327:G327"/>
    <mergeCell ref="B328:G328"/>
    <mergeCell ref="B329:G329"/>
    <mergeCell ref="B330:G330"/>
    <mergeCell ref="B331:G331"/>
    <mergeCell ref="B332:G332"/>
    <mergeCell ref="B321:G321"/>
    <mergeCell ref="B322:G322"/>
    <mergeCell ref="B323:G323"/>
    <mergeCell ref="B324:G324"/>
    <mergeCell ref="B325:G325"/>
    <mergeCell ref="B326:G326"/>
    <mergeCell ref="B315:G315"/>
    <mergeCell ref="B316:G316"/>
    <mergeCell ref="B317:G317"/>
    <mergeCell ref="B318:G318"/>
    <mergeCell ref="B319:G319"/>
    <mergeCell ref="B320:G320"/>
    <mergeCell ref="B309:G309"/>
    <mergeCell ref="B310:G310"/>
    <mergeCell ref="B311:G311"/>
    <mergeCell ref="B312:G312"/>
    <mergeCell ref="B313:G313"/>
    <mergeCell ref="B314:G314"/>
    <mergeCell ref="B303:G303"/>
    <mergeCell ref="B304:G304"/>
    <mergeCell ref="B305:G305"/>
    <mergeCell ref="B306:G306"/>
    <mergeCell ref="B307:G307"/>
    <mergeCell ref="B308:G308"/>
    <mergeCell ref="B297:G297"/>
    <mergeCell ref="B298:G298"/>
    <mergeCell ref="B299:G299"/>
    <mergeCell ref="B300:G300"/>
    <mergeCell ref="B301:G301"/>
    <mergeCell ref="B302:G302"/>
    <mergeCell ref="B291:G291"/>
    <mergeCell ref="B292:G292"/>
    <mergeCell ref="B293:G293"/>
    <mergeCell ref="B294:G294"/>
    <mergeCell ref="B295:G295"/>
    <mergeCell ref="B296:G296"/>
    <mergeCell ref="B285:G285"/>
    <mergeCell ref="B286:G286"/>
    <mergeCell ref="B287:G287"/>
    <mergeCell ref="B288:G288"/>
    <mergeCell ref="B289:G289"/>
    <mergeCell ref="B290:G290"/>
    <mergeCell ref="B279:G279"/>
    <mergeCell ref="B280:G280"/>
    <mergeCell ref="B281:G281"/>
    <mergeCell ref="B282:G282"/>
    <mergeCell ref="B283:G283"/>
    <mergeCell ref="B284:G284"/>
    <mergeCell ref="B273:G273"/>
    <mergeCell ref="B274:G274"/>
    <mergeCell ref="B275:G275"/>
    <mergeCell ref="B276:G276"/>
    <mergeCell ref="B277:G277"/>
    <mergeCell ref="B278:G278"/>
    <mergeCell ref="B267:G267"/>
    <mergeCell ref="B268:G268"/>
    <mergeCell ref="B269:G269"/>
    <mergeCell ref="B270:G270"/>
    <mergeCell ref="B271:G271"/>
    <mergeCell ref="B272:G272"/>
    <mergeCell ref="B261:G261"/>
    <mergeCell ref="B262:G262"/>
    <mergeCell ref="B263:G263"/>
    <mergeCell ref="B264:G264"/>
    <mergeCell ref="B265:G265"/>
    <mergeCell ref="B266:G266"/>
    <mergeCell ref="B255:G255"/>
    <mergeCell ref="B256:G256"/>
    <mergeCell ref="B257:G257"/>
    <mergeCell ref="B258:G258"/>
    <mergeCell ref="B259:G259"/>
    <mergeCell ref="B260:G260"/>
    <mergeCell ref="B249:G249"/>
    <mergeCell ref="B250:G250"/>
    <mergeCell ref="B251:G251"/>
    <mergeCell ref="B252:G252"/>
    <mergeCell ref="B253:G253"/>
    <mergeCell ref="B254:G254"/>
    <mergeCell ref="B243:G243"/>
    <mergeCell ref="B244:G244"/>
    <mergeCell ref="B245:G245"/>
    <mergeCell ref="B246:G246"/>
    <mergeCell ref="B247:G247"/>
    <mergeCell ref="B248:G248"/>
    <mergeCell ref="B237:G237"/>
    <mergeCell ref="B238:G238"/>
    <mergeCell ref="B239:G239"/>
    <mergeCell ref="B240:G240"/>
    <mergeCell ref="B241:G241"/>
    <mergeCell ref="B242:G242"/>
    <mergeCell ref="B231:G231"/>
    <mergeCell ref="B232:G232"/>
    <mergeCell ref="B233:G233"/>
    <mergeCell ref="B234:G234"/>
    <mergeCell ref="B235:G235"/>
    <mergeCell ref="B236:G236"/>
    <mergeCell ref="B225:G225"/>
    <mergeCell ref="B226:G226"/>
    <mergeCell ref="B227:G227"/>
    <mergeCell ref="B228:G228"/>
    <mergeCell ref="B229:G229"/>
    <mergeCell ref="B230:G230"/>
    <mergeCell ref="B219:G219"/>
    <mergeCell ref="B220:G220"/>
    <mergeCell ref="B221:G221"/>
    <mergeCell ref="B222:G222"/>
    <mergeCell ref="B223:G223"/>
    <mergeCell ref="B224:G224"/>
    <mergeCell ref="B213:G213"/>
    <mergeCell ref="B214:G214"/>
    <mergeCell ref="B215:G215"/>
    <mergeCell ref="B216:G216"/>
    <mergeCell ref="B217:G217"/>
    <mergeCell ref="B218:G218"/>
    <mergeCell ref="B207:G207"/>
    <mergeCell ref="B208:G208"/>
    <mergeCell ref="B209:G209"/>
    <mergeCell ref="B210:G210"/>
    <mergeCell ref="B211:G211"/>
    <mergeCell ref="B212:G212"/>
    <mergeCell ref="B201:G201"/>
    <mergeCell ref="B202:G202"/>
    <mergeCell ref="B203:G203"/>
    <mergeCell ref="B204:G204"/>
    <mergeCell ref="B205:G205"/>
    <mergeCell ref="B206:G206"/>
    <mergeCell ref="B195:G195"/>
    <mergeCell ref="B196:G196"/>
    <mergeCell ref="B197:G197"/>
    <mergeCell ref="B198:G198"/>
    <mergeCell ref="B199:G199"/>
    <mergeCell ref="B200:G200"/>
    <mergeCell ref="B189:G189"/>
    <mergeCell ref="B190:G190"/>
    <mergeCell ref="B191:G191"/>
    <mergeCell ref="B192:G192"/>
    <mergeCell ref="B193:G193"/>
    <mergeCell ref="B194:G194"/>
    <mergeCell ref="B183:G183"/>
    <mergeCell ref="B184:G184"/>
    <mergeCell ref="B185:G185"/>
    <mergeCell ref="B186:G186"/>
    <mergeCell ref="B187:G187"/>
    <mergeCell ref="B188:G188"/>
    <mergeCell ref="B177:G177"/>
    <mergeCell ref="B178:G178"/>
    <mergeCell ref="B179:G179"/>
    <mergeCell ref="B180:G180"/>
    <mergeCell ref="B181:G181"/>
    <mergeCell ref="B182:G182"/>
    <mergeCell ref="B171:G171"/>
    <mergeCell ref="B172:G172"/>
    <mergeCell ref="B173:G173"/>
    <mergeCell ref="B174:G174"/>
    <mergeCell ref="B175:G175"/>
    <mergeCell ref="B176:G176"/>
    <mergeCell ref="B165:G165"/>
    <mergeCell ref="B166:G166"/>
    <mergeCell ref="B167:G167"/>
    <mergeCell ref="B168:G168"/>
    <mergeCell ref="B169:G169"/>
    <mergeCell ref="B170:G170"/>
    <mergeCell ref="B159:G159"/>
    <mergeCell ref="B160:G160"/>
    <mergeCell ref="B161:G161"/>
    <mergeCell ref="B162:G162"/>
    <mergeCell ref="B163:G163"/>
    <mergeCell ref="B164:G164"/>
    <mergeCell ref="B153:G153"/>
    <mergeCell ref="B154:G154"/>
    <mergeCell ref="B155:G155"/>
    <mergeCell ref="B156:G156"/>
    <mergeCell ref="B157:G157"/>
    <mergeCell ref="B158:G158"/>
    <mergeCell ref="B147:G147"/>
    <mergeCell ref="B148:G148"/>
    <mergeCell ref="B149:G149"/>
    <mergeCell ref="B150:G150"/>
    <mergeCell ref="B151:G151"/>
    <mergeCell ref="B152:G152"/>
    <mergeCell ref="B141:G141"/>
    <mergeCell ref="B142:G142"/>
    <mergeCell ref="B143:G143"/>
    <mergeCell ref="B144:G144"/>
    <mergeCell ref="B145:G145"/>
    <mergeCell ref="B146:G146"/>
    <mergeCell ref="B135:G135"/>
    <mergeCell ref="B136:G136"/>
    <mergeCell ref="B137:G137"/>
    <mergeCell ref="B138:G138"/>
    <mergeCell ref="B139:G139"/>
    <mergeCell ref="B140:G140"/>
    <mergeCell ref="B129:G129"/>
    <mergeCell ref="B130:G130"/>
    <mergeCell ref="B131:G131"/>
    <mergeCell ref="B132:G132"/>
    <mergeCell ref="B133:G133"/>
    <mergeCell ref="B134:G134"/>
    <mergeCell ref="B123:G123"/>
    <mergeCell ref="B124:G124"/>
    <mergeCell ref="B125:G125"/>
    <mergeCell ref="B126:G126"/>
    <mergeCell ref="B127:G127"/>
    <mergeCell ref="B128:G128"/>
    <mergeCell ref="B117:G117"/>
    <mergeCell ref="B118:G118"/>
    <mergeCell ref="B119:G119"/>
    <mergeCell ref="B120:G120"/>
    <mergeCell ref="B121:G121"/>
    <mergeCell ref="B122:G122"/>
    <mergeCell ref="B111:G111"/>
    <mergeCell ref="B112:G112"/>
    <mergeCell ref="B113:G113"/>
    <mergeCell ref="B114:G114"/>
    <mergeCell ref="B115:G115"/>
    <mergeCell ref="B116:G116"/>
    <mergeCell ref="B105:G105"/>
    <mergeCell ref="B106:G106"/>
    <mergeCell ref="B107:G107"/>
    <mergeCell ref="B108:G108"/>
    <mergeCell ref="B109:G109"/>
    <mergeCell ref="B110:G110"/>
    <mergeCell ref="B99:G99"/>
    <mergeCell ref="B100:G100"/>
    <mergeCell ref="B101:G101"/>
    <mergeCell ref="B102:G102"/>
    <mergeCell ref="B103:G103"/>
    <mergeCell ref="B104:G104"/>
    <mergeCell ref="B93:G93"/>
    <mergeCell ref="B94:G94"/>
    <mergeCell ref="B95:G95"/>
    <mergeCell ref="B96:G96"/>
    <mergeCell ref="B97:G97"/>
    <mergeCell ref="B98:G98"/>
    <mergeCell ref="B87:G87"/>
    <mergeCell ref="B88:G88"/>
    <mergeCell ref="B89:G89"/>
    <mergeCell ref="B90:G90"/>
    <mergeCell ref="B91:G91"/>
    <mergeCell ref="B92:G92"/>
    <mergeCell ref="B81:G81"/>
    <mergeCell ref="B82:G82"/>
    <mergeCell ref="B83:G83"/>
    <mergeCell ref="B84:G84"/>
    <mergeCell ref="B85:G85"/>
    <mergeCell ref="B86:G86"/>
    <mergeCell ref="B75:G75"/>
    <mergeCell ref="B76:G76"/>
    <mergeCell ref="B77:G77"/>
    <mergeCell ref="B78:G78"/>
    <mergeCell ref="B79:G79"/>
    <mergeCell ref="B80:G80"/>
    <mergeCell ref="B69:G69"/>
    <mergeCell ref="B70:G70"/>
    <mergeCell ref="B71:G71"/>
    <mergeCell ref="B72:G72"/>
    <mergeCell ref="B73:G73"/>
    <mergeCell ref="B74:G74"/>
    <mergeCell ref="B63:G63"/>
    <mergeCell ref="B64:G64"/>
    <mergeCell ref="B65:G65"/>
    <mergeCell ref="B66:G66"/>
    <mergeCell ref="B67:G67"/>
    <mergeCell ref="B68:G68"/>
    <mergeCell ref="B57:G57"/>
    <mergeCell ref="B58:G58"/>
    <mergeCell ref="B59:G59"/>
    <mergeCell ref="B60:G60"/>
    <mergeCell ref="B61:G61"/>
    <mergeCell ref="B62:G62"/>
    <mergeCell ref="B51:G51"/>
    <mergeCell ref="B52:G52"/>
    <mergeCell ref="B53:G53"/>
    <mergeCell ref="B54:G54"/>
    <mergeCell ref="B55:G55"/>
    <mergeCell ref="B56:G56"/>
    <mergeCell ref="B45:G45"/>
    <mergeCell ref="B46:G46"/>
    <mergeCell ref="B47:G47"/>
    <mergeCell ref="B48:G48"/>
    <mergeCell ref="B49:G49"/>
    <mergeCell ref="B50:G50"/>
    <mergeCell ref="B39:G39"/>
    <mergeCell ref="B40:G40"/>
    <mergeCell ref="B41:G41"/>
    <mergeCell ref="B42:G42"/>
    <mergeCell ref="B43:G43"/>
    <mergeCell ref="B44:G44"/>
    <mergeCell ref="B33:G33"/>
    <mergeCell ref="B34:G34"/>
    <mergeCell ref="B35:G35"/>
    <mergeCell ref="B36:G36"/>
    <mergeCell ref="B37:G37"/>
    <mergeCell ref="B38:G38"/>
    <mergeCell ref="B27:G27"/>
    <mergeCell ref="B28:G28"/>
    <mergeCell ref="B29:G29"/>
    <mergeCell ref="B30:G30"/>
    <mergeCell ref="B31:G31"/>
    <mergeCell ref="B32:G32"/>
    <mergeCell ref="B21:G21"/>
    <mergeCell ref="B22:G22"/>
    <mergeCell ref="B23:G23"/>
    <mergeCell ref="B24:G24"/>
    <mergeCell ref="B25:G25"/>
    <mergeCell ref="B26:G26"/>
    <mergeCell ref="C17:C18"/>
    <mergeCell ref="D17:E18"/>
    <mergeCell ref="F17:H18"/>
    <mergeCell ref="I17:N19"/>
    <mergeCell ref="A19:B19"/>
    <mergeCell ref="D19:E19"/>
    <mergeCell ref="F19:H19"/>
    <mergeCell ref="C11:E12"/>
    <mergeCell ref="H11:J12"/>
    <mergeCell ref="L11:N12"/>
    <mergeCell ref="C13:E14"/>
    <mergeCell ref="H13:J15"/>
    <mergeCell ref="L13:N15"/>
    <mergeCell ref="C15:E15"/>
    <mergeCell ref="C7:E7"/>
    <mergeCell ref="A8:E8"/>
    <mergeCell ref="F8:J8"/>
    <mergeCell ref="K8:N8"/>
    <mergeCell ref="C9:E10"/>
    <mergeCell ref="H9:J10"/>
    <mergeCell ref="L9:N10"/>
  </mergeCells>
  <pageMargins left="0.11811023622047245" right="0.11811023622047245" top="0.15748031496062992" bottom="0.55118110236220474" header="0.31496062992125984" footer="0.31496062992125984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BON CMDE NATHAN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Tevahei BARONIO</dc:creator>
  <cp:lastModifiedBy>Tevahei BARONIO</cp:lastModifiedBy>
  <dcterms:created xsi:type="dcterms:W3CDTF">2021-01-22T19:46:31Z</dcterms:created>
  <dcterms:modified xsi:type="dcterms:W3CDTF">2021-01-22T19:46:54Z</dcterms:modified>
</cp:coreProperties>
</file>